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ELL\Desktop\省人口计生所预算公开资料\"/>
    </mc:Choice>
  </mc:AlternateContent>
  <xr:revisionPtr revIDLastSave="0" documentId="13_ncr:1_{8A3B196F-C7F6-4468-B0F4-FFA1D1B0C23F}" xr6:coauthVersionLast="47" xr6:coauthVersionMax="47" xr10:uidLastSave="{00000000-0000-0000-0000-000000000000}"/>
  <bookViews>
    <workbookView xWindow="-110" yWindow="-110" windowWidth="19420" windowHeight="10420" firstSheet="8" activeTab="8" xr2:uid="{00000000-000D-0000-FFFF-FFFF0000000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workbook>
</file>

<file path=xl/calcChain.xml><?xml version="1.0" encoding="utf-8"?>
<calcChain xmlns="http://schemas.openxmlformats.org/spreadsheetml/2006/main">
  <c r="A3" i="17" l="1"/>
  <c r="A3" i="16"/>
  <c r="A3" i="15"/>
  <c r="A3" i="14"/>
  <c r="A3" i="13"/>
  <c r="A3" i="12"/>
  <c r="A3" i="11"/>
  <c r="A3" i="10"/>
  <c r="A3" i="9"/>
  <c r="B3" i="8"/>
  <c r="A3" i="8"/>
  <c r="A3" i="7"/>
  <c r="A3" i="6"/>
  <c r="A3" i="5"/>
  <c r="C11" i="4"/>
  <c r="C10" i="4"/>
  <c r="C9" i="4"/>
  <c r="C8" i="4"/>
  <c r="A3" i="4"/>
  <c r="A3" i="3"/>
  <c r="A3" i="2"/>
  <c r="C10" i="1"/>
  <c r="C9" i="1"/>
  <c r="C8" i="1"/>
  <c r="C7" i="1"/>
  <c r="A3" i="1"/>
</calcChain>
</file>

<file path=xl/sharedStrings.xml><?xml version="1.0" encoding="utf-8"?>
<sst xmlns="http://schemas.openxmlformats.org/spreadsheetml/2006/main" count="997" uniqueCount="396">
  <si>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</si>
  <si>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</si>
  <si>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</si>
  <si>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</si>
  <si>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</si>
  <si>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</si>
  <si>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</si>
  <si>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</si>
  <si>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</si>
  <si>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</si>
  <si>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</si>
  <si>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</si>
  <si>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</si>
  <si>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</si>
  <si>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</si>
  <si>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</si>
  <si>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</si>
  <si>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</si>
  <si>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</si>
  <si>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</si>
  <si>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</si>
  <si>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</si>
  <si>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</si>
  <si>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</si>
  <si>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</si>
  <si>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</si>
  <si>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</si>
  <si>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</si>
  <si>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</si>
  <si>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</si>
  <si>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</si>
  <si>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</si>
  <si>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</si>
  <si>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</si>
  <si>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</si>
  <si>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</si>
  <si>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</si>
  <si>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</si>
  <si>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</si>
  <si>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</si>
  <si>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</si>
  <si>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</si>
  <si>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</si>
  <si>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</si>
  <si>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131035</t>
  </si>
  <si>
    <t>云南省人口和计划生育科学技术研究所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</si>
  <si>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</si>
  <si>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</si>
  <si>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</si>
  <si>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</si>
  <si>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</si>
  <si>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</si>
  <si>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</si>
  <si>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</si>
  <si>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</si>
  <si>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</si>
  <si>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</si>
  <si>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</si>
  <si>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</si>
  <si>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</si>
  <si>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</si>
  <si>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20603</t>
  </si>
  <si>
    <t>应用研究</t>
  </si>
  <si>
    <t>2060301</t>
  </si>
  <si>
    <t>机构运行</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</si>
  <si>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</si>
  <si>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</si>
  <si>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</si>
  <si>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</si>
  <si>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</si>
  <si>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</si>
  <si>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</si>
  <si>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</si>
  <si>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</si>
  <si>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</si>
  <si>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</si>
  <si>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</si>
  <si>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</si>
  <si>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21007</t>
  </si>
  <si>
    <t>计划生育事务</t>
  </si>
  <si>
    <t>2100717</t>
  </si>
  <si>
    <t>计划生育服务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</si>
  <si>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</si>
  <si>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</si>
  <si>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</si>
  <si>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</si>
  <si>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</si>
  <si>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</si>
  <si>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</si>
  <si>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</si>
  <si>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</si>
  <si>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</si>
  <si>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</si>
  <si>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</si>
  <si>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</si>
  <si>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</si>
  <si>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</si>
  <si>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</si>
  <si>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</si>
  <si>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</si>
  <si>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</si>
  <si>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</si>
  <si>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</si>
  <si>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</si>
  <si>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</si>
  <si>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</si>
  <si>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</si>
  <si>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</si>
  <si>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</si>
  <si>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</si>
  <si>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</si>
  <si>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</si>
  <si>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</si>
  <si>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</si>
  <si>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</si>
  <si>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</si>
  <si>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</si>
  <si>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</si>
  <si>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</si>
  <si>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</si>
  <si>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</si>
  <si>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</si>
  <si>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</si>
  <si>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</si>
  <si>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</si>
  <si>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</si>
  <si>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</si>
  <si>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</si>
  <si>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</si>
  <si>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</si>
  <si>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</si>
  <si>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</si>
  <si>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</si>
  <si>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</si>
  <si>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</si>
  <si>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</si>
  <si>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</si>
  <si>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</si>
  <si>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</si>
  <si>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</si>
  <si>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</si>
  <si>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</si>
  <si>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</si>
  <si>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</si>
  <si>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</si>
  <si>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530000210000000028299</t>
  </si>
  <si>
    <t>事业人员支出工资</t>
  </si>
  <si>
    <t>30101</t>
  </si>
  <si>
    <t>基本工资</t>
  </si>
  <si>
    <t>30102</t>
  </si>
  <si>
    <t>津贴补贴</t>
  </si>
  <si>
    <t>30103</t>
  </si>
  <si>
    <t>奖金</t>
  </si>
  <si>
    <t>30107</t>
  </si>
  <si>
    <t>绩效工资</t>
  </si>
  <si>
    <t>530000210000000028314</t>
  </si>
  <si>
    <t>社会保障缴费</t>
  </si>
  <si>
    <t>30108</t>
  </si>
  <si>
    <t>机关事业单位基本养老保险缴费</t>
  </si>
  <si>
    <t>30112</t>
  </si>
  <si>
    <t>其他社会保障缴费</t>
  </si>
  <si>
    <t>30110</t>
  </si>
  <si>
    <t>职工基本医疗保险缴费</t>
  </si>
  <si>
    <t>30111</t>
  </si>
  <si>
    <t>公务员医疗补助缴费</t>
  </si>
  <si>
    <t>530000210000000028319</t>
  </si>
  <si>
    <t>30113</t>
  </si>
  <si>
    <t>530000210000000028354</t>
  </si>
  <si>
    <t>公车购置及运维费</t>
  </si>
  <si>
    <t>30231</t>
  </si>
  <si>
    <t>公务用车运行维护费</t>
  </si>
  <si>
    <t>530000210000000028358</t>
  </si>
  <si>
    <t>工会经费</t>
  </si>
  <si>
    <t>30228</t>
  </si>
  <si>
    <t>530000210000000028359</t>
  </si>
  <si>
    <t>一般公用经费</t>
  </si>
  <si>
    <t>30201</t>
  </si>
  <si>
    <t>办公费</t>
  </si>
  <si>
    <t>30202</t>
  </si>
  <si>
    <t>印刷费</t>
  </si>
  <si>
    <t>30204</t>
  </si>
  <si>
    <t>手续费</t>
  </si>
  <si>
    <t>30205</t>
  </si>
  <si>
    <t>水费</t>
  </si>
  <si>
    <t>30206</t>
  </si>
  <si>
    <t>电费</t>
  </si>
  <si>
    <t>30207</t>
  </si>
  <si>
    <t>邮电费</t>
  </si>
  <si>
    <t>30211</t>
  </si>
  <si>
    <t>差旅费</t>
  </si>
  <si>
    <t>30213</t>
  </si>
  <si>
    <t>维修（护）费</t>
  </si>
  <si>
    <t>30216</t>
  </si>
  <si>
    <t>培训费</t>
  </si>
  <si>
    <t>30218</t>
  </si>
  <si>
    <t>专用材料费</t>
  </si>
  <si>
    <t>30226</t>
  </si>
  <si>
    <t>劳务费</t>
  </si>
  <si>
    <t>30227</t>
  </si>
  <si>
    <t>委托业务费</t>
  </si>
  <si>
    <t>30240</t>
  </si>
  <si>
    <t>税金及附加费用</t>
  </si>
  <si>
    <t>30299</t>
  </si>
  <si>
    <t>其他商品和服务支出</t>
  </si>
  <si>
    <t>31003</t>
  </si>
  <si>
    <t>专用设备购置</t>
  </si>
  <si>
    <t>预算05-1表</t>
  </si>
  <si>
    <t>2026年部门项目支出预算表</t>
  </si>
  <si>
    <t>项目分类</t>
  </si>
  <si>
    <t>项目单位</t>
  </si>
  <si>
    <t>本年拨款</t>
  </si>
  <si>
    <t>其中：本次下达</t>
  </si>
  <si>
    <t>其他人员支出</t>
  </si>
  <si>
    <t>民生类</t>
  </si>
  <si>
    <t>530000231100001106869</t>
  </si>
  <si>
    <t>30199</t>
  </si>
  <si>
    <t>其他工资福利支出</t>
  </si>
  <si>
    <t>省人口计生所司法鉴定工作保障经费</t>
  </si>
  <si>
    <t>其他运转类</t>
  </si>
  <si>
    <t>530000261100004761360</t>
  </si>
  <si>
    <t>30209</t>
  </si>
  <si>
    <t>物业管理费</t>
  </si>
  <si>
    <t>云南省人口计生科研所优生促进工程专项经费</t>
  </si>
  <si>
    <t>专项业务类</t>
  </si>
  <si>
    <t>530000200000000010320</t>
  </si>
  <si>
    <t>30214</t>
  </si>
  <si>
    <t>租赁费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</si>
  <si>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</si>
  <si>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</si>
  <si>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</si>
  <si>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</si>
  <si>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</si>
  <si>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</si>
  <si>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</si>
  <si>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</si>
  <si>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</si>
  <si>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</si>
  <si>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</si>
  <si>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</si>
  <si>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按绩效目标完成聘用人员的工资及社保费用缴纳工作。</t>
  </si>
  <si>
    <t>产出指标</t>
  </si>
  <si>
    <t>数量指标</t>
  </si>
  <si>
    <t>聘用人员工资发放人数</t>
  </si>
  <si>
    <t>=</t>
  </si>
  <si>
    <t>人</t>
  </si>
  <si>
    <t>定量指标</t>
  </si>
  <si>
    <t>反映单位实际发放工资聘用人员数量。工资包括：聘用人员工资、社会保险、住房公积金等。</t>
  </si>
  <si>
    <t>时效指标</t>
  </si>
  <si>
    <t>工资发放准时率</t>
  </si>
  <si>
    <t>&gt;=</t>
  </si>
  <si>
    <t>98</t>
  </si>
  <si>
    <t>%</t>
  </si>
  <si>
    <t>反映单位实际发放工资及时性</t>
  </si>
  <si>
    <t>效益指标</t>
  </si>
  <si>
    <t>社会效益</t>
  </si>
  <si>
    <t>单位运转</t>
  </si>
  <si>
    <t>正常运转</t>
  </si>
  <si>
    <t>定性指标</t>
  </si>
  <si>
    <t>反映单位运转情况。</t>
  </si>
  <si>
    <t>满意度指标</t>
  </si>
  <si>
    <t>服务对象满意度</t>
  </si>
  <si>
    <t>单位聘用人员满意度</t>
  </si>
  <si>
    <t>90</t>
  </si>
  <si>
    <t>反映单位聘用人员对工资发放的满意程度。</t>
  </si>
  <si>
    <t>云南省人口计生所所继续加强对全省各级妇幼健康技术服务机构检验质量管理及提高基层医疗机构服务能力，2026年实现以下目标：
1、通过组织每年两次室间质量监测活动，使全省各机构室间质量监测参评率大于95%，参评项目65项，参评机构室间质量监测总成绩合格率达到90%以上，保障全省145家妇幼保健机构临床检验质量持续改进，各机构检测结果具有可比性和一致性。
2、根据室间质量监测结果及各机构上报的相关数据，以问题为导向对数量大于10%项目县进行技术指导，帮助机构解决工作中遇到的实际问题。
3、组织业务培训，培训人员覆盖全省所有州市县，培训满意度达90%以上。
4、以需求为导向，组织专家对基层医疗卫生服务机构进行技术指导，使基层医疗卫生服务机构能力得到切实持续提高。向省卫健委基层处提交基层医疗卫生机构能力省级验收及情况总结。
5、对各州市复核达到国家推荐标准的基层医疗卫生机构、达到推荐条件的社区医院建设单位工作开展省级验收，至2026年基层医疗机构推荐标准达标率≥29%。</t>
  </si>
  <si>
    <t>实验室室间质量监测参加率</t>
  </si>
  <si>
    <t>95</t>
  </si>
  <si>
    <t>全省145个妇幼保健机构中参加室间质量监测的机构所占的比例。</t>
  </si>
  <si>
    <t>室间质量监测参评项目数量</t>
  </si>
  <si>
    <t>65</t>
  </si>
  <si>
    <t>项</t>
  </si>
  <si>
    <t>2026年室间质量监测活动评价的参评项目的数量。</t>
  </si>
  <si>
    <t>专业技术培训次数</t>
  </si>
  <si>
    <t>次</t>
  </si>
  <si>
    <t>全年培训3次培训班，完成基层能力服务提高及临床检验质量提高。</t>
  </si>
  <si>
    <t>项目技术指导次数</t>
  </si>
  <si>
    <t>13</t>
  </si>
  <si>
    <t>完成不少于13个县妇幼保健计划生育服务中心线上及现场督导及工作指导。</t>
  </si>
  <si>
    <t>质量指标</t>
  </si>
  <si>
    <t>年度室间质量监测活动次数</t>
  </si>
  <si>
    <t>2026年组织的室间质量监测活动的次数。</t>
  </si>
  <si>
    <t>基层医疗卫生机构验收合格率</t>
  </si>
  <si>
    <t>100</t>
  </si>
  <si>
    <t>“优质服务基层行”活动开展省级验收，并撰写总结，持续提升服务能力和改进服务质量。</t>
  </si>
  <si>
    <t>培训合格率</t>
  </si>
  <si>
    <t>全年培训3次，培训对象的培训考试合格率。</t>
  </si>
  <si>
    <t>基层医疗机构推荐标准达标率</t>
  </si>
  <si>
    <t>29</t>
  </si>
  <si>
    <t>2026年“优质服务基层行”活动，全省乡镇卫生院（社区卫生服务中心）服务能力国家推荐标准达标率&gt;=29%。</t>
  </si>
  <si>
    <t>培训对象满意度</t>
  </si>
  <si>
    <t>每次培训班培训对象对培训内容的满意度。</t>
  </si>
  <si>
    <t>1、全年完成亲权鉴定案件数500件以上。2、亲权鉴定结案率大于98%。司法鉴定意见用于出生医学证明办理、落户、户口迁移、移民、出国公证、财产继承、抚养权和抚养费纠纷、家庭成员认亲、明确亲子关系、个人了解等。</t>
  </si>
  <si>
    <t>亲权鉴定案件数</t>
  </si>
  <si>
    <t>500</t>
  </si>
  <si>
    <t>件</t>
  </si>
  <si>
    <t>全年规范开展法医物证鉴定工作，全年完成亲权鉴定案件数量500件及以上。</t>
  </si>
  <si>
    <t>省司法鉴定系统案件信息录入率</t>
  </si>
  <si>
    <t>全年规范开展法医物证鉴定工作，在云南省司法鉴定案件信息录入率达98%及以上。</t>
  </si>
  <si>
    <t>亲权鉴定结案率</t>
  </si>
  <si>
    <t>全年规范开展法医物证鉴定工作，全年案件结案率达98%及以上。</t>
  </si>
  <si>
    <t>预算06表</t>
  </si>
  <si>
    <t>2026年政府性基金预算支出预算表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</si>
  <si>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</si>
  <si>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</si>
  <si>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</si>
  <si>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</si>
  <si>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</si>
  <si>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</si>
  <si>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</si>
  <si>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</si>
  <si>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</si>
  <si>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</si>
  <si>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</si>
  <si>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</si>
  <si>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</si>
  <si>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室间质评物采购</t>
  </si>
  <si>
    <t>A07026302 血液制品制剂</t>
  </si>
  <si>
    <t>套</t>
  </si>
  <si>
    <t>公务用车加油费</t>
  </si>
  <si>
    <t>C23120302 车辆加油、添加燃料服务</t>
  </si>
  <si>
    <t>年</t>
  </si>
  <si>
    <t>公务用车维修费</t>
  </si>
  <si>
    <t>C23120301 车辆维修和保养服务</t>
  </si>
  <si>
    <t>公务用车保险费</t>
  </si>
  <si>
    <t>C1804010201 机动车保险服务</t>
  </si>
  <si>
    <t>购纸张</t>
  </si>
  <si>
    <t>A05040101 复印纸</t>
  </si>
  <si>
    <t>保安服务</t>
  </si>
  <si>
    <t>C21040001 物业管理服务</t>
  </si>
  <si>
    <t>保洁费</t>
  </si>
  <si>
    <t>保安费</t>
  </si>
  <si>
    <t>预算08表</t>
  </si>
  <si>
    <t>2026年部门政府购买服务预算表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</si>
  <si>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</si>
  <si>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</si>
  <si>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</si>
  <si>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</si>
  <si>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</si>
  <si>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</si>
  <si>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</si>
  <si>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</si>
  <si>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</si>
  <si>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</si>
  <si>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</si>
  <si>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</si>
  <si>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</si>
  <si>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</si>
  <si>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</si>
  <si>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</si>
  <si>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</si>
  <si>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</si>
  <si>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</si>
  <si>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</si>
  <si>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</si>
  <si>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</si>
  <si>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</si>
  <si>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</si>
  <si>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</si>
  <si>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</si>
  <si>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</si>
  <si>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</si>
  <si>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</si>
  <si>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</si>
  <si>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</si>
  <si>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</si>
  <si>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</si>
  <si>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</si>
  <si>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</si>
  <si>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</si>
  <si>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</si>
  <si>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</si>
  <si>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</si>
  <si>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</si>
  <si>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设备</t>
  </si>
  <si>
    <t>A02329900 其他医疗设备</t>
  </si>
  <si>
    <t>床旁血气分析仪</t>
  </si>
  <si>
    <t>台</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</si>
  <si>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</si>
  <si>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</si>
  <si>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</si>
  <si>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</si>
  <si>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</si>
  <si>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</si>
  <si>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</si>
  <si>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</si>
  <si>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</si>
  <si>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</si>
  <si>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229 其他运转类</t>
  </si>
  <si>
    <t>本级</t>
  </si>
  <si>
    <t>311 专项业务类</t>
  </si>
  <si>
    <t/>
  </si>
  <si>
    <t>注：云南省人口和计划生育科学技术研究所不涉及《政府性基金预算支出预算表》</t>
    <phoneticPr fontId="31" type="noConversion"/>
  </si>
  <si>
    <t>注：云南省人口和计划生育科学技术研究所不涉及《政府购买服务预算表》</t>
    <phoneticPr fontId="31" type="noConversion"/>
  </si>
  <si>
    <t>注：云南省人口和计划生育科学技术研究所不涉及《对下转移支付预算表》</t>
    <phoneticPr fontId="31" type="noConversion"/>
  </si>
  <si>
    <t>注：云南省人口和计划生育科学技术研究所不涉及《对下转移支付绩效目标表》</t>
    <phoneticPr fontId="31" type="noConversion"/>
  </si>
  <si>
    <t>注：云南省人口和计划生育科学技术研究所不涉及《对中央转移支付补助项目支出预算表》</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</si>
</sst>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
    <numFmt numFmtId="177" formatCode="hh:mm:ss"/>
    <numFmt numFmtId="178" formatCode="yyyy\-mm\-dd"/>
    <numFmt numFmtId="179" formatCode="yyyy\-mm\-dd\ hh:mm:ss"/>
    <numFmt numFmtId="180" formatCode="#,##0;\-#,##0;;@"/>
  </numFmts>
  <fonts count="33">
    <font>
      <sz val="11"/>
      <color theme="1"/>
      <name val="宋体"/>
      <scheme val="minor"/>
    </font>
    <font>
      <sz val="9"/>
      <name val="宋体"/>
      <charset val="134"/>
    </font>
    <font>
      <sz val="9"/>
      <color rgb="FF000000"/>
      <name val="宋体"/>
      <charset val="134"/>
    </font>
    <font>
      <b/>
      <sz val="22"/>
      <color rgb="FF000000"/>
      <name val="宋体"/>
      <charset val="134"/>
    </font>
    <font>
      <b/>
      <sz val="23"/>
      <color rgb="FF000000"/>
      <name val="宋体"/>
      <charset val="134"/>
    </font>
    <font>
      <b/>
      <sz val="11"/>
      <color rgb="FF000000"/>
      <name val="宋体"/>
      <charset val="134"/>
    </font>
    <font>
      <sz val="11"/>
      <color rgb="FF000000"/>
      <name val="宋体"/>
      <charset val="134"/>
    </font>
    <font>
      <sz val="9"/>
      <color theme="1"/>
      <name val="宋体"/>
      <charset val="134"/>
    </font>
    <font>
      <b/>
      <sz val="9"/>
      <color rgb="FF000000"/>
      <name val="宋体"/>
      <charset val="134"/>
    </font>
    <font>
      <b/>
      <sz val="9"/>
      <color rgb="FF000000"/>
      <name val="宋体"/>
      <charset val="134"/>
    </font>
    <font>
      <b/>
      <sz val="9"/>
      <color rgb="FF000000"/>
      <name val="宋体"/>
      <charset val="134"/>
    </font>
    <font>
      <sz val="9"/>
      <color theme="1"/>
      <name val="宋体"/>
      <charset val="134"/>
    </font>
    <font>
      <sz val="10"/>
      <color rgb="FF000000"/>
      <name val="宋体"/>
      <charset val="134"/>
    </font>
    <font>
      <sz val="10"/>
      <color theme="1"/>
      <name val="宋体"/>
      <charset val="134"/>
    </font>
    <font>
      <sz val="9"/>
      <color rgb="FF000000"/>
      <name val="宋体"/>
      <charset val="134"/>
    </font>
    <font>
      <sz val="9"/>
      <color rgb="FF000000"/>
      <name val="宋体"/>
      <charset val="134"/>
    </font>
    <font>
      <b/>
      <sz val="20"/>
      <color rgb="FF000000"/>
      <name val="宋体"/>
      <charset val="134"/>
    </font>
    <font>
      <sz val="9"/>
      <color rgb="FF000000"/>
      <name val="宋体"/>
      <charset val="134"/>
    </font>
    <font>
      <b/>
      <sz val="21"/>
      <color rgb="FF000000"/>
      <name val="宋体"/>
      <charset val="134"/>
    </font>
    <font>
      <b/>
      <sz val="18"/>
      <color rgb="FF000000"/>
      <name val="SimSun"/>
      <charset val="134"/>
    </font>
    <font>
      <sz val="12"/>
      <color rgb="FF000000"/>
      <name val="宋体"/>
      <charset val="134"/>
    </font>
    <font>
      <sz val="11"/>
      <color theme="1"/>
      <name val="宋体"/>
      <charset val="134"/>
    </font>
    <font>
      <sz val="9.75"/>
      <color rgb="FF000000"/>
      <name val="SimSun"/>
      <charset val="134"/>
    </font>
    <font>
      <sz val="9"/>
      <color theme="1"/>
      <name val="宋体"/>
      <charset val="134"/>
    </font>
    <font>
      <sz val="9"/>
      <color theme="1"/>
      <name val="宋体"/>
      <charset val="134"/>
    </font>
    <font>
      <sz val="10.5"/>
      <color rgb="FF000000"/>
      <name val="宋体"/>
      <charset val="134"/>
    </font>
    <font>
      <sz val="10"/>
      <color rgb="FF000000"/>
      <name val="宋体"/>
      <charset val="134"/>
    </font>
    <font>
      <b/>
      <sz val="19.5"/>
      <name val="宋体"/>
      <charset val="134"/>
    </font>
    <font>
      <sz val="9"/>
      <name val="宋体"/>
      <charset val="134"/>
    </font>
    <font>
      <sz val="10.5"/>
      <name val="宋体"/>
      <charset val="134"/>
    </font>
    <font>
      <sz val="9"/>
      <name val="SimSun"/>
      <charset val="134"/>
    </font>
    <font>
      <sz val="9"/>
      <name val="宋体"/>
      <family val="3"/>
      <charset val="134"/>
      <scheme val="minor"/>
    </font>
    <font>
      <sz val="11"/>
      <color theme="1"/>
      <name val="宋体"/>
      <family val="3"/>
      <charset val="134"/>
      <scheme val="minor"/>
    </font>
  </fonts>
  <fills count="2">
    <fill>
      <patternFill patternType="none"/>
    </fill>
    <fill>
      <patternFill patternType="gray125"/>
    </fill>
  </fills>
  <borders count="2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s>
  <cellStyleXfs count="8">
    <xf numFmtId="0" fontId="0" fillId="0" borderId="1"/>
    <xf numFmtId="176" fontId="1" fillId="0" borderId="2">
      <alignment horizontal="right" vertical="center"/>
    </xf>
    <xf numFmtId="49" fontId="1" fillId="0" borderId="2">
      <alignment horizontal="left" vertical="center" wrapText="1"/>
    </xf>
    <xf numFmtId="177" fontId="1" fillId="0" borderId="2">
      <alignment horizontal="right" vertical="center"/>
    </xf>
    <xf numFmtId="178" fontId="1" fillId="0" borderId="2">
      <alignment horizontal="right" vertical="center"/>
    </xf>
    <xf numFmtId="179" fontId="1" fillId="0" borderId="2">
      <alignment horizontal="right" vertical="center"/>
    </xf>
    <xf numFmtId="10" fontId="1" fillId="0" borderId="2">
      <alignment horizontal="right" vertical="center"/>
    </xf>
    <xf numFmtId="180" fontId="1" fillId="0" borderId="2">
      <alignment horizontal="right" vertical="center"/>
    </xf>
  </cellStyleXfs>
  <cellXfs count="230">
    <xf numFmtId="0" fontId="0" fillId="0" borderId="1" xfId="0"/>
    <xf numFmtId="0" fontId="2" fillId="0" borderId="1" xfId="0" applyFont="1" applyAlignment="1">
      <alignment horizontal="right"/>
    </xf>
    <xf numFmtId="0" fontId="5" fillId="0" borderId="1" xfId="0" applyFont="1" applyAlignment="1">
      <alignment horizontal="center" vertical="center"/>
    </xf>
    <xf numFmtId="0" fontId="2" fillId="0" borderId="1" xfId="0" applyFont="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7" xfId="0" applyFont="1" applyBorder="1" applyAlignment="1">
      <alignment horizontal="left" vertical="center"/>
    </xf>
    <xf numFmtId="4" fontId="2" fillId="0" borderId="2" xfId="0" applyNumberFormat="1" applyFont="1" applyBorder="1" applyAlignment="1">
      <alignment horizontal="right" vertical="center"/>
    </xf>
    <xf numFmtId="49" fontId="7" fillId="0" borderId="2" xfId="2" quotePrefix="1" applyFont="1">
      <alignment horizontal="left" vertical="center" wrapText="1"/>
    </xf>
    <xf numFmtId="4" fontId="2" fillId="0" borderId="7" xfId="0" applyNumberFormat="1" applyFont="1" applyBorder="1" applyAlignment="1">
      <alignment horizontal="right" vertical="center"/>
    </xf>
    <xf numFmtId="4" fontId="2" fillId="0" borderId="2" xfId="0" applyNumberFormat="1" applyFont="1" applyBorder="1" applyAlignment="1" applyProtection="1">
      <alignment horizontal="right" vertical="center"/>
      <protection locked="0"/>
    </xf>
    <xf numFmtId="4" fontId="2" fillId="0" borderId="2" xfId="0" quotePrefix="1" applyNumberFormat="1" applyFont="1" applyBorder="1" applyAlignment="1">
      <alignment horizontal="right" vertical="center"/>
    </xf>
    <xf numFmtId="49" fontId="7" fillId="0" borderId="2" xfId="2" applyFont="1">
      <alignment horizontal="left" vertical="center" wrapText="1"/>
    </xf>
    <xf numFmtId="0" fontId="2" fillId="0" borderId="6" xfId="0" applyFont="1" applyBorder="1" applyAlignment="1">
      <alignment horizontal="left" vertical="center"/>
    </xf>
    <xf numFmtId="0" fontId="8" fillId="0" borderId="6" xfId="0" applyFont="1" applyBorder="1" applyAlignment="1">
      <alignment horizontal="center" vertical="center"/>
    </xf>
    <xf numFmtId="4" fontId="8" fillId="0" borderId="2" xfId="0" quotePrefix="1" applyNumberFormat="1" applyFont="1" applyBorder="1" applyAlignment="1">
      <alignment horizontal="right" vertical="center"/>
    </xf>
    <xf numFmtId="0" fontId="8" fillId="0" borderId="7" xfId="0" applyFont="1" applyBorder="1" applyAlignment="1">
      <alignment horizontal="center" vertical="center"/>
    </xf>
    <xf numFmtId="4" fontId="8" fillId="0" borderId="7" xfId="0" applyNumberFormat="1" applyFont="1" applyBorder="1" applyAlignment="1">
      <alignment horizontal="right" vertical="center"/>
    </xf>
    <xf numFmtId="0" fontId="9" fillId="0" borderId="6" xfId="0" applyFont="1" applyBorder="1" applyAlignment="1">
      <alignment horizontal="left" vertical="center"/>
    </xf>
    <xf numFmtId="4" fontId="9" fillId="0" borderId="2" xfId="0" quotePrefix="1" applyNumberFormat="1" applyFont="1" applyBorder="1" applyAlignment="1">
      <alignment horizontal="right" vertical="center"/>
    </xf>
    <xf numFmtId="0" fontId="10" fillId="0" borderId="8" xfId="0" applyFont="1" applyBorder="1" applyAlignment="1">
      <alignment horizontal="left" vertical="center"/>
    </xf>
    <xf numFmtId="176" fontId="10" fillId="0" borderId="2" xfId="0" applyNumberFormat="1" applyFont="1" applyBorder="1" applyAlignment="1">
      <alignment horizontal="right" vertical="center"/>
    </xf>
    <xf numFmtId="0" fontId="11" fillId="0" borderId="9" xfId="0" applyFont="1" applyBorder="1" applyAlignment="1">
      <alignment horizontal="left" vertical="center"/>
    </xf>
    <xf numFmtId="0" fontId="11" fillId="0" borderId="8" xfId="0" applyFont="1" applyBorder="1" applyAlignment="1">
      <alignment horizontal="left" vertical="center"/>
    </xf>
    <xf numFmtId="4" fontId="2" fillId="0" borderId="7" xfId="0" applyNumberFormat="1" applyFont="1" applyBorder="1" applyAlignment="1" applyProtection="1">
      <alignment horizontal="right" vertical="center"/>
      <protection locked="0"/>
    </xf>
    <xf numFmtId="0" fontId="8" fillId="0" borderId="6" xfId="0" applyFont="1" applyBorder="1" applyAlignment="1" applyProtection="1">
      <alignment horizontal="center" vertical="center"/>
      <protection locked="0"/>
    </xf>
    <xf numFmtId="4" fontId="8" fillId="0" borderId="2" xfId="0" applyNumberFormat="1" applyFont="1" applyBorder="1" applyAlignment="1">
      <alignment horizontal="right" vertical="center"/>
    </xf>
    <xf numFmtId="4" fontId="8" fillId="0" borderId="7" xfId="0" applyNumberFormat="1" applyFont="1" applyBorder="1" applyAlignment="1" applyProtection="1">
      <alignment horizontal="right" vertical="center"/>
      <protection locked="0"/>
    </xf>
    <xf numFmtId="176" fontId="7" fillId="0" borderId="10" xfId="1" applyFont="1" applyBorder="1">
      <alignment horizontal="right" vertical="center"/>
    </xf>
    <xf numFmtId="0" fontId="12" fillId="0" borderId="1" xfId="0" applyFont="1" applyProtection="1">
      <protection locked="0"/>
    </xf>
    <xf numFmtId="0" fontId="12" fillId="0" borderId="1" xfId="0" applyFont="1" applyAlignment="1" applyProtection="1">
      <alignment horizontal="right" vertical="center"/>
      <protection locked="0"/>
    </xf>
    <xf numFmtId="0" fontId="6" fillId="0" borderId="1" xfId="0" applyFont="1"/>
    <xf numFmtId="0" fontId="6" fillId="0" borderId="1" xfId="0" applyFont="1" applyProtection="1">
      <protection locked="0"/>
    </xf>
    <xf numFmtId="0" fontId="12" fillId="0" borderId="1" xfId="0" applyFont="1" applyAlignment="1" applyProtection="1">
      <alignment horizontal="right"/>
      <protection locked="0"/>
    </xf>
    <xf numFmtId="0" fontId="12" fillId="0" borderId="16" xfId="0" applyFont="1" applyBorder="1" applyAlignment="1" applyProtection="1">
      <alignment horizontal="center" vertical="center" wrapText="1"/>
      <protection locked="0"/>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7"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2" fillId="0" borderId="2" xfId="0" applyFont="1" applyBorder="1" applyAlignment="1">
      <alignment horizontal="left" vertical="center" wrapText="1"/>
    </xf>
    <xf numFmtId="176" fontId="7" fillId="0" borderId="2" xfId="1" applyFont="1">
      <alignment horizontal="right" vertical="center"/>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right" vertical="center"/>
      <protection locked="0"/>
    </xf>
    <xf numFmtId="4" fontId="14" fillId="0" borderId="7" xfId="0" applyNumberFormat="1" applyFont="1" applyBorder="1" applyAlignment="1">
      <alignment horizontal="right" vertical="center"/>
    </xf>
    <xf numFmtId="4" fontId="15" fillId="0" borderId="7" xfId="0" applyNumberFormat="1" applyFont="1" applyBorder="1" applyAlignment="1" applyProtection="1">
      <alignment horizontal="right" vertical="center"/>
      <protection locked="0"/>
    </xf>
    <xf numFmtId="4" fontId="14" fillId="0" borderId="7" xfId="0" applyNumberFormat="1" applyFont="1" applyBorder="1" applyAlignment="1" applyProtection="1">
      <alignment horizontal="right" vertical="center"/>
      <protection locked="0"/>
    </xf>
    <xf numFmtId="0" fontId="12" fillId="0" borderId="1" xfId="0" applyFont="1" applyAlignment="1">
      <alignment horizontal="right" vertical="center"/>
    </xf>
    <xf numFmtId="0" fontId="2" fillId="0" borderId="1" xfId="0" applyFont="1" applyAlignment="1" applyProtection="1">
      <alignment horizontal="left" vertical="center" wrapText="1"/>
      <protection locked="0"/>
    </xf>
    <xf numFmtId="0" fontId="6" fillId="0" borderId="1" xfId="0" applyFont="1" applyAlignment="1">
      <alignment horizontal="left" vertical="center" wrapText="1"/>
    </xf>
    <xf numFmtId="0" fontId="6" fillId="0" borderId="1" xfId="0" applyFont="1" applyAlignment="1">
      <alignment wrapText="1"/>
    </xf>
    <xf numFmtId="0" fontId="12" fillId="0" borderId="1" xfId="0" applyFont="1" applyAlignment="1">
      <alignment horizontal="right"/>
    </xf>
    <xf numFmtId="0" fontId="6" fillId="0" borderId="5" xfId="0" applyFont="1" applyBorder="1" applyAlignment="1">
      <alignment horizontal="center"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2" fillId="0" borderId="2" xfId="0" applyFont="1" applyBorder="1" applyAlignment="1">
      <alignment horizontal="left" vertical="center" wrapText="1" indent="1"/>
    </xf>
    <xf numFmtId="0" fontId="2" fillId="0" borderId="2" xfId="0" applyFont="1" applyBorder="1" applyAlignment="1">
      <alignment horizontal="left" vertical="center" wrapText="1" indent="2"/>
    </xf>
    <xf numFmtId="0" fontId="6" fillId="0" borderId="6" xfId="0" applyFont="1" applyBorder="1" applyAlignment="1">
      <alignment horizontal="center" vertical="center" wrapText="1"/>
    </xf>
    <xf numFmtId="0" fontId="10" fillId="0" borderId="8" xfId="0" applyFont="1" applyBorder="1" applyAlignment="1">
      <alignment vertical="center"/>
    </xf>
    <xf numFmtId="4" fontId="9" fillId="0" borderId="7" xfId="0" applyNumberFormat="1" applyFont="1" applyBorder="1" applyAlignment="1" applyProtection="1">
      <alignment horizontal="right" vertical="center"/>
      <protection locked="0"/>
    </xf>
    <xf numFmtId="49" fontId="10" fillId="0" borderId="2" xfId="2" applyFont="1">
      <alignment horizontal="left" vertical="center" wrapText="1"/>
    </xf>
    <xf numFmtId="0" fontId="11" fillId="0" borderId="8" xfId="0" applyFont="1" applyBorder="1" applyAlignment="1">
      <alignment vertical="center"/>
    </xf>
    <xf numFmtId="0" fontId="17" fillId="0" borderId="8" xfId="0" applyFont="1" applyBorder="1" applyAlignment="1">
      <alignment vertical="center"/>
    </xf>
    <xf numFmtId="4" fontId="9" fillId="0" borderId="7" xfId="0" applyNumberFormat="1" applyFont="1" applyBorder="1" applyAlignment="1">
      <alignment horizontal="right" vertical="center"/>
    </xf>
    <xf numFmtId="0" fontId="8" fillId="0" borderId="7" xfId="0" applyFont="1" applyBorder="1" applyAlignment="1" applyProtection="1">
      <alignment horizontal="center" vertical="center"/>
      <protection locked="0"/>
    </xf>
    <xf numFmtId="0" fontId="17" fillId="0" borderId="8" xfId="0" applyFont="1" applyBorder="1" applyAlignment="1">
      <alignment horizontal="left" vertical="center"/>
    </xf>
    <xf numFmtId="0" fontId="12" fillId="0" borderId="1" xfId="0" applyFont="1" applyAlignment="1">
      <alignment vertical="top"/>
    </xf>
    <xf numFmtId="49" fontId="6" fillId="0" borderId="6"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6" fillId="0" borderId="16" xfId="0" applyFont="1" applyBorder="1" applyAlignment="1">
      <alignment horizontal="center" vertical="center"/>
    </xf>
    <xf numFmtId="49" fontId="6" fillId="0" borderId="7" xfId="0" applyNumberFormat="1" applyFont="1" applyBorder="1" applyAlignment="1">
      <alignment horizontal="center" vertical="center"/>
    </xf>
    <xf numFmtId="0" fontId="2" fillId="0" borderId="7" xfId="0" applyFont="1" applyBorder="1" applyAlignment="1">
      <alignment horizontal="left" vertical="center" wrapText="1"/>
    </xf>
    <xf numFmtId="0" fontId="12" fillId="0" borderId="1" xfId="0" applyFont="1" applyAlignment="1">
      <alignment horizontal="center" wrapText="1"/>
    </xf>
    <xf numFmtId="0" fontId="12" fillId="0" borderId="1" xfId="0" applyFont="1" applyAlignment="1">
      <alignment wrapText="1"/>
    </xf>
    <xf numFmtId="0" fontId="12" fillId="0" borderId="1" xfId="0" applyFont="1" applyAlignment="1">
      <alignment horizontal="right" wrapText="1"/>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4" fontId="2" fillId="0" borderId="3" xfId="0" applyNumberFormat="1" applyFont="1" applyBorder="1" applyAlignment="1">
      <alignment horizontal="right" vertical="center"/>
    </xf>
    <xf numFmtId="49" fontId="12" fillId="0" borderId="1" xfId="0" applyNumberFormat="1" applyFont="1"/>
    <xf numFmtId="0" fontId="6" fillId="0" borderId="2" xfId="0" applyFont="1" applyBorder="1" applyAlignment="1">
      <alignment horizontal="center" vertical="center" wrapText="1"/>
    </xf>
    <xf numFmtId="0" fontId="22" fillId="0" borderId="2" xfId="0" applyFont="1" applyBorder="1" applyAlignment="1">
      <alignment horizontal="center"/>
    </xf>
    <xf numFmtId="49" fontId="23" fillId="0" borderId="2" xfId="0" applyNumberFormat="1" applyFont="1" applyBorder="1" applyAlignment="1">
      <alignment horizontal="left" vertical="center" wrapText="1"/>
    </xf>
    <xf numFmtId="49" fontId="7" fillId="0" borderId="2" xfId="2" applyFont="1" applyAlignment="1">
      <alignment horizontal="left" vertical="center" wrapText="1" indent="1"/>
    </xf>
    <xf numFmtId="0" fontId="12" fillId="0" borderId="2" xfId="0" applyFont="1" applyBorder="1" applyAlignment="1">
      <alignment horizontal="center" vertical="center"/>
    </xf>
    <xf numFmtId="4" fontId="2" fillId="0" borderId="7" xfId="0" applyNumberFormat="1" applyFont="1" applyBorder="1" applyAlignment="1" applyProtection="1">
      <alignment horizontal="right" vertical="center" wrapText="1"/>
      <protection locked="0"/>
    </xf>
    <xf numFmtId="0" fontId="2" fillId="0" borderId="1" xfId="0" applyFont="1" applyAlignment="1" applyProtection="1">
      <alignment horizontal="right" vertical="center"/>
      <protection locked="0"/>
    </xf>
    <xf numFmtId="0" fontId="6" fillId="0" borderId="7" xfId="0" applyFont="1" applyBorder="1" applyAlignment="1">
      <alignment horizontal="center" vertical="center" wrapText="1"/>
    </xf>
    <xf numFmtId="0" fontId="25" fillId="0" borderId="2" xfId="0" applyFont="1" applyBorder="1" applyAlignment="1">
      <alignment horizontal="left" vertical="center" wrapText="1"/>
    </xf>
    <xf numFmtId="0" fontId="25" fillId="0" borderId="7" xfId="0" applyFont="1" applyBorder="1" applyAlignment="1">
      <alignment vertical="center" wrapText="1"/>
    </xf>
    <xf numFmtId="0" fontId="25" fillId="0" borderId="7" xfId="0" applyFont="1" applyBorder="1" applyAlignment="1">
      <alignment horizontal="center" vertical="center" wrapText="1"/>
    </xf>
    <xf numFmtId="0" fontId="25" fillId="0" borderId="7" xfId="0" applyFont="1" applyBorder="1" applyAlignment="1" applyProtection="1">
      <alignment horizontal="center" vertical="center"/>
      <protection locked="0"/>
    </xf>
    <xf numFmtId="0" fontId="25" fillId="0" borderId="7" xfId="0" applyFont="1" applyBorder="1" applyAlignment="1" applyProtection="1">
      <alignment horizontal="left" vertical="center" wrapText="1"/>
      <protection locked="0"/>
    </xf>
    <xf numFmtId="0" fontId="25" fillId="0" borderId="7" xfId="0" applyFont="1" applyBorder="1" applyAlignment="1">
      <alignment horizontal="left" vertical="center" wrapText="1"/>
    </xf>
    <xf numFmtId="0" fontId="26" fillId="0" borderId="7" xfId="0" applyFont="1" applyBorder="1" applyAlignment="1">
      <alignment horizontal="left" vertical="center" wrapText="1"/>
    </xf>
    <xf numFmtId="0" fontId="2" fillId="0" borderId="1" xfId="0" applyFont="1" applyAlignment="1" applyProtection="1">
      <alignment horizontal="right"/>
      <protection locked="0"/>
    </xf>
    <xf numFmtId="0" fontId="6" fillId="0" borderId="16" xfId="0" applyFont="1" applyBorder="1" applyAlignment="1">
      <alignment horizontal="center" vertical="center" wrapText="1"/>
    </xf>
    <xf numFmtId="0" fontId="6" fillId="0" borderId="16"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protection locked="0"/>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right" vertical="center"/>
    </xf>
    <xf numFmtId="0" fontId="2" fillId="0" borderId="6" xfId="0" applyFont="1" applyBorder="1" applyAlignment="1">
      <alignment horizontal="left" vertical="center" wrapText="1" indent="1"/>
    </xf>
    <xf numFmtId="0" fontId="2" fillId="0" borderId="16" xfId="0" applyFont="1" applyBorder="1" applyAlignment="1">
      <alignment horizontal="center" vertical="center" wrapText="1"/>
    </xf>
    <xf numFmtId="180" fontId="7" fillId="0" borderId="2" xfId="7" applyFont="1" applyAlignment="1">
      <alignment horizontal="center" vertical="center"/>
    </xf>
    <xf numFmtId="0" fontId="2" fillId="0" borderId="1" xfId="0" applyFont="1" applyAlignment="1" applyProtection="1">
      <alignment vertical="top" wrapText="1"/>
      <protection locked="0"/>
    </xf>
    <xf numFmtId="0" fontId="2" fillId="0" borderId="1" xfId="0" applyFont="1" applyAlignment="1" applyProtection="1">
      <alignment horizontal="right" vertical="center" wrapText="1"/>
      <protection locked="0"/>
    </xf>
    <xf numFmtId="0" fontId="2" fillId="0" borderId="1" xfId="0" applyFont="1" applyAlignment="1">
      <alignment horizontal="right" vertical="center" wrapText="1"/>
    </xf>
    <xf numFmtId="0" fontId="2" fillId="0" borderId="1" xfId="0" applyFont="1" applyAlignment="1" applyProtection="1">
      <alignment horizontal="right" wrapText="1"/>
      <protection locked="0"/>
    </xf>
    <xf numFmtId="0" fontId="2" fillId="0" borderId="1" xfId="0" applyFont="1" applyAlignment="1">
      <alignment horizontal="right" wrapText="1"/>
    </xf>
    <xf numFmtId="4" fontId="14" fillId="0" borderId="16" xfId="0" applyNumberFormat="1" applyFont="1" applyBorder="1" applyAlignment="1" applyProtection="1">
      <alignment horizontal="right" vertical="center"/>
      <protection locked="0"/>
    </xf>
    <xf numFmtId="4" fontId="2" fillId="0" borderId="16" xfId="0" applyNumberFormat="1" applyFont="1" applyBorder="1" applyAlignment="1" applyProtection="1">
      <alignment horizontal="right" vertical="center"/>
      <protection locked="0"/>
    </xf>
    <xf numFmtId="0" fontId="6" fillId="0" borderId="13" xfId="0" applyFont="1" applyBorder="1" applyAlignment="1">
      <alignment horizontal="center" vertical="center"/>
    </xf>
    <xf numFmtId="0" fontId="6" fillId="0" borderId="19" xfId="0" applyFont="1" applyBorder="1" applyAlignment="1">
      <alignment horizontal="center" vertical="center" wrapText="1"/>
    </xf>
    <xf numFmtId="176" fontId="7" fillId="0" borderId="2" xfId="0" applyNumberFormat="1" applyFont="1" applyBorder="1" applyAlignment="1">
      <alignment horizontal="right" vertical="center"/>
    </xf>
    <xf numFmtId="49" fontId="1" fillId="0" borderId="10" xfId="2" applyBorder="1">
      <alignment horizontal="left" vertical="center" wrapText="1"/>
    </xf>
    <xf numFmtId="49" fontId="1" fillId="0" borderId="10" xfId="2" applyBorder="1" applyAlignment="1">
      <alignment horizontal="right" vertical="center" wrapText="1"/>
    </xf>
    <xf numFmtId="49" fontId="28" fillId="0" borderId="10" xfId="2" applyFont="1" applyBorder="1">
      <alignment horizontal="left" vertical="center" wrapText="1"/>
    </xf>
    <xf numFmtId="49" fontId="29" fillId="0" borderId="2" xfId="2" applyFont="1" applyAlignment="1">
      <alignment horizontal="center" vertical="center" wrapText="1"/>
    </xf>
    <xf numFmtId="49" fontId="30" fillId="0" borderId="2" xfId="2" applyFont="1" applyAlignment="1">
      <alignment horizontal="center" vertical="center" wrapText="1"/>
    </xf>
    <xf numFmtId="49" fontId="29" fillId="0" borderId="2" xfId="2" applyFont="1">
      <alignment horizontal="left" vertical="center" wrapText="1"/>
    </xf>
    <xf numFmtId="180" fontId="1" fillId="0" borderId="2" xfId="7">
      <alignment horizontal="right" vertical="center"/>
    </xf>
    <xf numFmtId="176" fontId="1" fillId="0" borderId="2" xfId="1">
      <alignment horizontal="right" vertical="center"/>
    </xf>
    <xf numFmtId="0" fontId="2" fillId="0" borderId="7" xfId="0" applyFont="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0" fontId="0" fillId="0" borderId="1" xfId="0" applyAlignment="1">
      <alignment vertical="center"/>
    </xf>
    <xf numFmtId="0" fontId="32" fillId="0" borderId="1" xfId="0" applyFont="1" applyAlignment="1">
      <alignment vertical="center"/>
    </xf>
    <xf numFmtId="0" fontId="3" fillId="0" borderId="1" xfId="0" applyFont="1" applyAlignment="1">
      <alignment horizontal="center" vertical="center"/>
    </xf>
    <xf numFmtId="0" fontId="4" fillId="0" borderId="1" xfId="0" applyFont="1" applyAlignment="1">
      <alignment horizontal="center" vertical="top"/>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1" xfId="0" quotePrefix="1" applyFont="1" applyAlignment="1">
      <alignment horizontal="left" vertical="center"/>
    </xf>
    <xf numFmtId="0" fontId="5" fillId="0" borderId="1" xfId="0" applyFont="1" applyAlignment="1">
      <alignment horizontal="center" vertical="center"/>
    </xf>
    <xf numFmtId="0" fontId="12" fillId="0" borderId="1" xfId="0" applyFont="1" applyAlignment="1" applyProtection="1">
      <alignment horizontal="right" vertical="center"/>
      <protection locked="0"/>
    </xf>
    <xf numFmtId="0" fontId="0" fillId="0" borderId="1" xfId="0"/>
    <xf numFmtId="0" fontId="12" fillId="0" borderId="1" xfId="0" applyFont="1" applyAlignment="1" applyProtection="1">
      <alignment horizontal="right"/>
      <protection locked="0"/>
    </xf>
    <xf numFmtId="0" fontId="3" fillId="0" borderId="1" xfId="0" applyFont="1" applyAlignment="1" applyProtection="1">
      <alignment horizontal="center" vertical="center"/>
      <protection locked="0"/>
    </xf>
    <xf numFmtId="0" fontId="4" fillId="0" borderId="1" xfId="0" applyFont="1" applyAlignment="1">
      <alignment horizontal="center" vertical="center"/>
    </xf>
    <xf numFmtId="0" fontId="4" fillId="0" borderId="1" xfId="0" applyFont="1" applyAlignment="1" applyProtection="1">
      <alignment horizontal="center" vertical="center"/>
      <protection locked="0"/>
    </xf>
    <xf numFmtId="0" fontId="12" fillId="0" borderId="4" xfId="0" applyFont="1" applyBorder="1" applyAlignment="1">
      <alignment horizontal="center" vertical="center" wrapText="1"/>
    </xf>
    <xf numFmtId="0" fontId="13" fillId="0" borderId="17" xfId="0" applyFont="1" applyBorder="1" applyAlignment="1">
      <alignment horizontal="center" vertical="center" wrapText="1"/>
    </xf>
    <xf numFmtId="0" fontId="12" fillId="0" borderId="16" xfId="0" applyFont="1" applyBorder="1" applyAlignment="1" applyProtection="1">
      <alignment horizontal="center" vertical="center" wrapText="1"/>
      <protection locked="0"/>
    </xf>
    <xf numFmtId="0" fontId="2" fillId="0" borderId="1" xfId="0" applyFont="1" applyAlignment="1">
      <alignment horizontal="left" vertical="center"/>
    </xf>
    <xf numFmtId="0" fontId="6" fillId="0" borderId="1" xfId="0" applyFont="1"/>
    <xf numFmtId="0" fontId="12" fillId="0" borderId="12" xfId="0" applyFont="1" applyBorder="1" applyAlignment="1" applyProtection="1">
      <alignment horizontal="center" vertical="center" wrapText="1"/>
      <protection locked="0"/>
    </xf>
    <xf numFmtId="0" fontId="12" fillId="0" borderId="12" xfId="0" applyFont="1" applyBorder="1" applyAlignment="1">
      <alignment horizontal="center" vertical="center" wrapText="1"/>
    </xf>
    <xf numFmtId="0" fontId="12" fillId="0" borderId="12" xfId="0" applyFont="1" applyBorder="1" applyAlignment="1" applyProtection="1">
      <alignment horizontal="center" vertical="center"/>
      <protection locked="0"/>
    </xf>
    <xf numFmtId="0" fontId="12" fillId="0" borderId="11" xfId="0" applyFont="1" applyBorder="1" applyAlignment="1" applyProtection="1">
      <alignment horizontal="center" vertical="center" wrapText="1"/>
      <protection locked="0"/>
    </xf>
    <xf numFmtId="0" fontId="12" fillId="0" borderId="14" xfId="0" applyFont="1" applyBorder="1" applyAlignment="1">
      <alignment horizontal="center" vertical="center" wrapText="1"/>
    </xf>
    <xf numFmtId="0" fontId="12" fillId="0" borderId="16" xfId="0" applyFont="1" applyBorder="1" applyAlignment="1">
      <alignment horizontal="center" vertical="center"/>
    </xf>
    <xf numFmtId="0" fontId="12" fillId="0" borderId="15" xfId="0" applyFont="1" applyBorder="1" applyAlignment="1">
      <alignment horizontal="center" vertical="center" wrapText="1"/>
    </xf>
    <xf numFmtId="0" fontId="12" fillId="0" borderId="15" xfId="0" applyFont="1" applyBorder="1" applyAlignment="1" applyProtection="1">
      <alignment horizontal="center" vertical="center"/>
      <protection locked="0"/>
    </xf>
    <xf numFmtId="0" fontId="12" fillId="0" borderId="16" xfId="0" applyFont="1" applyBorder="1" applyAlignment="1">
      <alignment horizontal="center" vertical="center" wrapText="1"/>
    </xf>
    <xf numFmtId="0" fontId="12" fillId="0" borderId="5" xfId="0" applyFont="1" applyBorder="1" applyAlignment="1" applyProtection="1">
      <alignment horizontal="center" vertical="center" wrapText="1"/>
      <protection locked="0"/>
    </xf>
    <xf numFmtId="0" fontId="12" fillId="0" borderId="13" xfId="0" applyFont="1" applyBorder="1" applyAlignment="1">
      <alignment horizontal="center" vertical="center" wrapText="1"/>
    </xf>
    <xf numFmtId="0" fontId="12" fillId="0" borderId="6" xfId="0" applyFont="1" applyBorder="1" applyAlignment="1">
      <alignment horizontal="center" vertical="center"/>
    </xf>
    <xf numFmtId="0" fontId="2" fillId="0" borderId="1" xfId="0" applyFont="1" applyAlignment="1" applyProtection="1">
      <alignment horizontal="left" vertical="center" wrapText="1"/>
      <protection locked="0"/>
    </xf>
    <xf numFmtId="0" fontId="6" fillId="0" borderId="1" xfId="0" applyFont="1" applyAlignment="1">
      <alignment horizontal="left" vertical="center" wrapText="1"/>
    </xf>
    <xf numFmtId="0" fontId="6" fillId="0" borderId="1" xfId="0" applyFont="1" applyAlignment="1">
      <alignment wrapText="1"/>
    </xf>
    <xf numFmtId="0" fontId="12" fillId="0" borderId="2" xfId="0"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2" xfId="0" applyFont="1" applyBorder="1" applyAlignment="1">
      <alignment horizontal="center" vertical="center"/>
    </xf>
    <xf numFmtId="0" fontId="16" fillId="0" borderId="1" xfId="0" applyFont="1" applyAlignment="1">
      <alignment horizontal="center" vertical="center"/>
    </xf>
    <xf numFmtId="0" fontId="2" fillId="0" borderId="1" xfId="0" applyFont="1" applyAlignment="1" applyProtection="1">
      <alignment horizontal="left"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18" fillId="0" borderId="1" xfId="0" applyFont="1" applyAlignment="1">
      <alignment horizontal="center" vertical="center"/>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6" fillId="0" borderId="12" xfId="0" applyFont="1" applyBorder="1" applyAlignment="1">
      <alignment horizontal="center" vertical="center"/>
    </xf>
    <xf numFmtId="0" fontId="19" fillId="0" borderId="1" xfId="0" applyFont="1" applyAlignment="1">
      <alignment horizontal="center" vertical="center" wrapText="1"/>
    </xf>
    <xf numFmtId="0" fontId="2" fillId="0" borderId="1" xfId="0" quotePrefix="1" applyFont="1" applyAlignment="1" applyProtection="1">
      <alignment horizontal="left" vertical="center"/>
      <protection locked="0"/>
    </xf>
    <xf numFmtId="0" fontId="12" fillId="0" borderId="1" xfId="0" applyFont="1" applyAlignment="1">
      <alignment horizontal="center" wrapText="1"/>
    </xf>
    <xf numFmtId="0" fontId="12" fillId="0" borderId="1" xfId="0" applyFont="1" applyAlignment="1">
      <alignment wrapText="1"/>
    </xf>
    <xf numFmtId="0" fontId="6"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6" fillId="0" borderId="13" xfId="0" applyFont="1" applyBorder="1" applyAlignment="1">
      <alignment horizontal="center" vertical="center" wrapText="1"/>
    </xf>
    <xf numFmtId="0" fontId="12" fillId="0" borderId="3" xfId="0" applyFont="1" applyBorder="1" applyAlignment="1" applyProtection="1">
      <alignment horizontal="center" vertical="center" wrapText="1"/>
      <protection locked="0"/>
    </xf>
    <xf numFmtId="0" fontId="2" fillId="0" borderId="12" xfId="0" applyFont="1" applyBorder="1" applyAlignment="1">
      <alignment horizontal="left" vertical="center"/>
    </xf>
    <xf numFmtId="0" fontId="2" fillId="0" borderId="4" xfId="0" applyFont="1" applyBorder="1" applyAlignment="1">
      <alignment horizontal="left" vertical="center"/>
    </xf>
    <xf numFmtId="0" fontId="6" fillId="0" borderId="5"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 xfId="0" applyFont="1" applyAlignment="1">
      <alignment horizontal="left" vertical="center"/>
    </xf>
    <xf numFmtId="0" fontId="21" fillId="0" borderId="2" xfId="0" applyFont="1" applyBorder="1" applyAlignment="1">
      <alignment horizontal="center" vertical="center"/>
    </xf>
    <xf numFmtId="0" fontId="24" fillId="0" borderId="1" xfId="0" quotePrefix="1" applyFont="1" applyAlignment="1">
      <alignment horizontal="left" vertical="center"/>
    </xf>
    <xf numFmtId="0" fontId="24" fillId="0" borderId="1" xfId="0" applyFont="1" applyAlignment="1">
      <alignment horizontal="left" vertical="center"/>
    </xf>
    <xf numFmtId="0" fontId="21" fillId="0" borderId="17" xfId="0" applyFont="1" applyBorder="1" applyAlignment="1">
      <alignment horizontal="center" vertical="center" wrapText="1"/>
    </xf>
    <xf numFmtId="0" fontId="21" fillId="0" borderId="8" xfId="0" applyFont="1" applyBorder="1" applyAlignment="1">
      <alignment horizontal="center" vertical="center"/>
    </xf>
    <xf numFmtId="0" fontId="25" fillId="0" borderId="2" xfId="0" applyFont="1" applyBorder="1" applyAlignment="1">
      <alignment horizontal="left" vertical="center" wrapText="1" indent="1"/>
    </xf>
    <xf numFmtId="0" fontId="25" fillId="0" borderId="7" xfId="0" applyFont="1" applyBorder="1" applyAlignment="1" applyProtection="1">
      <alignment horizontal="left" vertical="center" wrapText="1"/>
      <protection locked="0"/>
    </xf>
    <xf numFmtId="0" fontId="2" fillId="0" borderId="18" xfId="0" applyFont="1" applyBorder="1" applyAlignment="1">
      <alignment horizontal="center" vertical="center"/>
    </xf>
    <xf numFmtId="0" fontId="2" fillId="0" borderId="15" xfId="0" applyFont="1" applyBorder="1" applyAlignment="1">
      <alignment horizontal="left" vertical="center"/>
    </xf>
    <xf numFmtId="0" fontId="2" fillId="0" borderId="16" xfId="0" applyFont="1" applyBorder="1" applyAlignment="1">
      <alignment horizontal="right" vertical="center"/>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3" fillId="0" borderId="1" xfId="0" applyFont="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14"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5" xfId="0" applyFont="1" applyBorder="1" applyAlignment="1">
      <alignment horizontal="center" vertical="center" wrapText="1"/>
    </xf>
    <xf numFmtId="0" fontId="6" fillId="0" borderId="15" xfId="0" applyFont="1" applyBorder="1" applyAlignment="1" applyProtection="1">
      <alignment horizontal="center" vertical="center"/>
      <protection locked="0"/>
    </xf>
    <xf numFmtId="0" fontId="6" fillId="0" borderId="15" xfId="0" applyFont="1" applyBorder="1" applyAlignment="1" applyProtection="1">
      <alignment horizontal="center" vertical="center" wrapText="1"/>
      <protection locked="0"/>
    </xf>
    <xf numFmtId="0" fontId="2" fillId="0" borderId="16" xfId="0" applyFont="1" applyBorder="1" applyAlignment="1">
      <alignment horizontal="left" vertical="center"/>
    </xf>
    <xf numFmtId="0" fontId="4" fillId="0" borderId="1" xfId="0" applyFont="1" applyAlignment="1">
      <alignment horizontal="center" vertical="center" wrapText="1"/>
    </xf>
    <xf numFmtId="0" fontId="4" fillId="0" borderId="1" xfId="0" applyFont="1" applyAlignment="1" applyProtection="1">
      <alignment horizontal="center" vertical="center" wrapText="1"/>
      <protection locked="0"/>
    </xf>
    <xf numFmtId="0" fontId="2" fillId="0" borderId="1" xfId="0" quotePrefix="1" applyFont="1" applyAlignment="1">
      <alignment horizontal="left" vertical="center" wrapText="1"/>
    </xf>
    <xf numFmtId="0" fontId="12" fillId="0" borderId="1" xfId="0" applyFont="1" applyAlignment="1">
      <alignment horizontal="right" wrapText="1"/>
    </xf>
    <xf numFmtId="49" fontId="29" fillId="0" borderId="2" xfId="2" applyFont="1" applyAlignment="1">
      <alignment horizontal="center" vertical="center" wrapText="1"/>
    </xf>
    <xf numFmtId="49" fontId="29" fillId="0" borderId="2" xfId="2" applyFont="1">
      <alignment horizontal="left" vertical="center" wrapText="1"/>
    </xf>
    <xf numFmtId="180" fontId="1" fillId="0" borderId="2" xfId="0" applyNumberFormat="1" applyFont="1" applyBorder="1" applyAlignment="1">
      <alignment horizontal="left" vertical="center"/>
    </xf>
    <xf numFmtId="176" fontId="1" fillId="0" borderId="2" xfId="0" applyNumberFormat="1" applyFont="1" applyBorder="1" applyAlignment="1">
      <alignment horizontal="left" vertical="center"/>
    </xf>
    <xf numFmtId="49" fontId="27" fillId="0" borderId="10" xfId="2" applyFont="1" applyBorder="1" applyAlignment="1">
      <alignment horizontal="center" vertical="center" wrapText="1"/>
    </xf>
    <xf numFmtId="0" fontId="6" fillId="0" borderId="13" xfId="0" applyFont="1" applyBorder="1" applyAlignment="1">
      <alignment horizontal="center" vertical="center"/>
    </xf>
    <xf numFmtId="0" fontId="2" fillId="0" borderId="3" xfId="0" applyFont="1" applyBorder="1" applyAlignment="1" applyProtection="1">
      <alignment horizontal="center" vertical="center" wrapText="1"/>
      <protection locked="0"/>
    </xf>
    <xf numFmtId="0" fontId="2" fillId="0" borderId="12"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cellXfs>
  <cellStyles count="9">
    <cellStyle name="DateStyle" xfId="4" xr:uid="{00000000-0005-0000-0000-000005000000}"/>
    <cellStyle name="DateTimeStyle" xfId="5" xr:uid="{00000000-0005-0000-0000-000006000000}"/>
    <cellStyle name="IntegralNumberStyle" xfId="7" xr:uid="{00000000-0005-0000-0000-000008000000}"/>
    <cellStyle name="MoneyStyle" xfId="1" xr:uid="{00000000-0005-0000-0000-000003000000}"/>
    <cellStyle name="NumberStyle" xfId="1" xr:uid="{00000000-0005-0000-0000-000001000000}"/>
    <cellStyle name="PercentStyle" xfId="6" xr:uid="{00000000-0005-0000-0000-000007000000}"/>
    <cellStyle name="TextStyle" xfId="2" xr:uid="{00000000-0005-0000-0000-000002000000}"/>
    <cellStyle name="TimeStyle" xfId="3" xr:uid="{00000000-0005-0000-0000-000004000000}"/>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37D43-63CB-FB38-1C08-A5C012DABD28}">
  <sheetPr>
    <outlinePr summaryRight="0"/>
  </sheetPr>
  <dimension ref="A1:D21"/>
  <sheetViews>
    <sheetView showZeros="0" workbookViewId="0">
      <selection activeCell="B29" sqref="B29"/>
    </sheetView>
  </sheetViews>
  <sheetFormatPr defaultColWidth="8" defaultRowHeight="14.25" customHeight="1"/>
  <cols>
    <col min="1" max="1" width="39.54296875" customWidth="1"/>
    <col min="2" max="2" width="46.36328125" customWidth="1"/>
    <col min="3" max="3" width="40.453125" customWidth="1"/>
    <col min="4" max="4" width="50.1796875" customWidth="1"/>
  </cols>
  <sheetData>
    <row r="1" spans="1:4" ht="12" customHeight="1">
      <c r="D1" s="1" t="s">
        <v>0</v>
      </c>
    </row>
    <row r="2" spans="1:4" ht="36" customHeight="1">
      <c r="A2" s="128" t="s">
        <v>1</v>
      </c>
      <c r="B2" s="129"/>
      <c r="C2" s="129"/>
      <c r="D2" s="129"/>
    </row>
    <row r="3" spans="1:4" ht="21" customHeight="1">
      <c r="A3" s="134" t="str">
        <f>"单位名称："&amp;"云南省人口和计划生育科学技术研究所"</f>
        <v>单位名称：云南省人口和计划生育科学技术研究所</v>
      </c>
      <c r="B3" s="135"/>
      <c r="C3" s="2"/>
      <c r="D3" s="3" t="s">
        <v>2</v>
      </c>
    </row>
    <row r="4" spans="1:4" ht="19.5" customHeight="1">
      <c r="A4" s="130" t="s">
        <v>3</v>
      </c>
      <c r="B4" s="131"/>
      <c r="C4" s="130" t="s">
        <v>4</v>
      </c>
      <c r="D4" s="131"/>
    </row>
    <row r="5" spans="1:4" ht="19.5" customHeight="1">
      <c r="A5" s="132" t="s">
        <v>5</v>
      </c>
      <c r="B5" s="132" t="s">
        <v>6</v>
      </c>
      <c r="C5" s="132" t="s">
        <v>7</v>
      </c>
      <c r="D5" s="132" t="s">
        <v>6</v>
      </c>
    </row>
    <row r="6" spans="1:4" ht="19.5" customHeight="1">
      <c r="A6" s="133"/>
      <c r="B6" s="133"/>
      <c r="C6" s="133"/>
      <c r="D6" s="133"/>
    </row>
    <row r="7" spans="1:4" ht="25.4" customHeight="1">
      <c r="A7" s="7" t="s">
        <v>8</v>
      </c>
      <c r="B7" s="8">
        <v>11114220.24</v>
      </c>
      <c r="C7" s="9" t="str">
        <f>"一"&amp;"、"&amp;"科学技术支出"</f>
        <v>一、科学技术支出</v>
      </c>
      <c r="D7" s="10">
        <v>10328693.66</v>
      </c>
    </row>
    <row r="8" spans="1:4" ht="25.4" customHeight="1">
      <c r="A8" s="7" t="s">
        <v>9</v>
      </c>
      <c r="B8" s="8"/>
      <c r="C8" s="9" t="str">
        <f>"二"&amp;"、"&amp;"社会保障和就业支出"</f>
        <v>二、社会保障和就业支出</v>
      </c>
      <c r="D8" s="10">
        <v>861383.95</v>
      </c>
    </row>
    <row r="9" spans="1:4" ht="25.4" customHeight="1">
      <c r="A9" s="7" t="s">
        <v>10</v>
      </c>
      <c r="B9" s="8"/>
      <c r="C9" s="9" t="str">
        <f>"三"&amp;"、"&amp;"卫生健康支出"</f>
        <v>三、卫生健康支出</v>
      </c>
      <c r="D9" s="10">
        <v>2841306.54</v>
      </c>
    </row>
    <row r="10" spans="1:4" ht="25.4" customHeight="1">
      <c r="A10" s="7" t="s">
        <v>11</v>
      </c>
      <c r="B10" s="11"/>
      <c r="C10" s="9" t="str">
        <f>"四"&amp;"、"&amp;"住房保障支出"</f>
        <v>四、住房保障支出</v>
      </c>
      <c r="D10" s="10">
        <v>489436.09</v>
      </c>
    </row>
    <row r="11" spans="1:4" ht="25.4" customHeight="1">
      <c r="A11" s="7" t="s">
        <v>12</v>
      </c>
      <c r="B11" s="12">
        <v>2900000</v>
      </c>
      <c r="C11" s="13"/>
      <c r="D11" s="10"/>
    </row>
    <row r="12" spans="1:4" ht="25.4" customHeight="1">
      <c r="A12" s="7" t="s">
        <v>13</v>
      </c>
      <c r="B12" s="11">
        <v>2900000</v>
      </c>
      <c r="C12" s="13"/>
      <c r="D12" s="10"/>
    </row>
    <row r="13" spans="1:4" ht="25.4" customHeight="1">
      <c r="A13" s="7" t="s">
        <v>14</v>
      </c>
      <c r="B13" s="11"/>
      <c r="C13" s="13"/>
      <c r="D13" s="10"/>
    </row>
    <row r="14" spans="1:4" ht="25.4" customHeight="1">
      <c r="A14" s="7" t="s">
        <v>15</v>
      </c>
      <c r="B14" s="11"/>
      <c r="C14" s="13"/>
      <c r="D14" s="10"/>
    </row>
    <row r="15" spans="1:4" ht="25.4" customHeight="1">
      <c r="A15" s="14" t="s">
        <v>16</v>
      </c>
      <c r="B15" s="11"/>
      <c r="C15" s="13"/>
      <c r="D15" s="10"/>
    </row>
    <row r="16" spans="1:4" ht="25.4" customHeight="1">
      <c r="A16" s="14" t="s">
        <v>17</v>
      </c>
      <c r="B16" s="8"/>
      <c r="C16" s="13"/>
      <c r="D16" s="10"/>
    </row>
    <row r="17" spans="1:4" ht="25.4" customHeight="1">
      <c r="A17" s="15" t="s">
        <v>18</v>
      </c>
      <c r="B17" s="16">
        <v>14014220.24</v>
      </c>
      <c r="C17" s="17" t="s">
        <v>19</v>
      </c>
      <c r="D17" s="18">
        <v>14520820.24</v>
      </c>
    </row>
    <row r="18" spans="1:4" ht="25.4" customHeight="1">
      <c r="A18" s="19" t="s">
        <v>20</v>
      </c>
      <c r="B18" s="20">
        <v>9000000</v>
      </c>
      <c r="C18" s="21" t="s">
        <v>21</v>
      </c>
      <c r="D18" s="22">
        <v>8493400</v>
      </c>
    </row>
    <row r="19" spans="1:4" ht="25.4" customHeight="1">
      <c r="A19" s="23" t="s">
        <v>22</v>
      </c>
      <c r="B19" s="8"/>
      <c r="C19" s="24" t="s">
        <v>22</v>
      </c>
      <c r="D19" s="25"/>
    </row>
    <row r="20" spans="1:4" ht="25.4" customHeight="1">
      <c r="A20" s="23" t="s">
        <v>23</v>
      </c>
      <c r="B20" s="8">
        <v>9000000</v>
      </c>
      <c r="C20" s="24" t="s">
        <v>23</v>
      </c>
      <c r="D20" s="25">
        <v>8493400</v>
      </c>
    </row>
    <row r="21" spans="1:4" ht="25.4" customHeight="1">
      <c r="A21" s="26" t="s">
        <v>24</v>
      </c>
      <c r="B21" s="27">
        <v>23014220.239999998</v>
      </c>
      <c r="C21" s="17" t="s">
        <v>25</v>
      </c>
      <c r="D21" s="28">
        <v>23014220.239999998</v>
      </c>
    </row>
  </sheetData>
  <mergeCells count="8">
    <mergeCell ref="A2:D2"/>
    <mergeCell ref="A4:B4"/>
    <mergeCell ref="C4:D4"/>
    <mergeCell ref="B5:B6"/>
    <mergeCell ref="C5:C6"/>
    <mergeCell ref="D5:D6"/>
    <mergeCell ref="A5:A6"/>
    <mergeCell ref="A3:B3"/>
  </mergeCells>
  <phoneticPr fontId="3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EA948-41E8-D8DB-6D9A-3B4455062FC8}">
  <sheetPr>
    <outlinePr summaryRight="0"/>
  </sheetPr>
  <dimension ref="A1:F9"/>
  <sheetViews>
    <sheetView showZeros="0" workbookViewId="0">
      <selection activeCell="A9" sqref="A9:XFD9"/>
    </sheetView>
  </sheetViews>
  <sheetFormatPr defaultColWidth="9.08984375" defaultRowHeight="14.25" customHeight="1"/>
  <cols>
    <col min="1" max="1" width="29" customWidth="1"/>
    <col min="2" max="2" width="28.54296875" customWidth="1"/>
    <col min="3" max="3" width="31.54296875" customWidth="1"/>
    <col min="4" max="6" width="33.453125" customWidth="1"/>
  </cols>
  <sheetData>
    <row r="1" spans="1:6" ht="15.75" customHeight="1">
      <c r="F1" s="47" t="s">
        <v>300</v>
      </c>
    </row>
    <row r="2" spans="1:6" ht="28.5" customHeight="1">
      <c r="A2" s="140" t="s">
        <v>301</v>
      </c>
      <c r="B2" s="140"/>
      <c r="C2" s="140"/>
      <c r="D2" s="140"/>
      <c r="E2" s="140"/>
      <c r="F2" s="140"/>
    </row>
    <row r="3" spans="1:6" ht="24.65" customHeight="1">
      <c r="A3" s="48" t="str">
        <f>"单位名称："&amp;"云南省人口和计划生育科学技术研究所"</f>
        <v>单位名称：云南省人口和计划生育科学技术研究所</v>
      </c>
      <c r="B3" s="49"/>
      <c r="C3" s="49"/>
      <c r="D3" s="50"/>
      <c r="E3" s="50"/>
      <c r="F3" s="51" t="s">
        <v>2</v>
      </c>
    </row>
    <row r="4" spans="1:6" ht="18.75" customHeight="1">
      <c r="A4" s="166" t="s">
        <v>130</v>
      </c>
      <c r="B4" s="166" t="s">
        <v>48</v>
      </c>
      <c r="C4" s="166" t="s">
        <v>49</v>
      </c>
      <c r="D4" s="132" t="s">
        <v>302</v>
      </c>
      <c r="E4" s="168"/>
      <c r="F4" s="168"/>
    </row>
    <row r="5" spans="1:6" ht="30" customHeight="1">
      <c r="A5" s="133"/>
      <c r="B5" s="133"/>
      <c r="C5" s="133"/>
      <c r="D5" s="5" t="s">
        <v>30</v>
      </c>
      <c r="E5" s="53" t="s">
        <v>57</v>
      </c>
      <c r="F5" s="53" t="s">
        <v>58</v>
      </c>
    </row>
    <row r="6" spans="1:6" ht="16.5" customHeight="1">
      <c r="A6" s="54">
        <v>1</v>
      </c>
      <c r="B6" s="54">
        <v>2</v>
      </c>
      <c r="C6" s="54">
        <v>3</v>
      </c>
      <c r="D6" s="54">
        <v>4</v>
      </c>
      <c r="E6" s="54">
        <v>5</v>
      </c>
      <c r="F6" s="54">
        <v>6</v>
      </c>
    </row>
    <row r="7" spans="1:6" ht="20.25" customHeight="1">
      <c r="A7" s="40"/>
      <c r="B7" s="40"/>
      <c r="C7" s="40"/>
      <c r="D7" s="41"/>
      <c r="E7" s="41"/>
      <c r="F7" s="41"/>
    </row>
    <row r="8" spans="1:6" ht="17.25" customHeight="1">
      <c r="A8" s="162" t="s">
        <v>96</v>
      </c>
      <c r="B8" s="163"/>
      <c r="C8" s="163" t="s">
        <v>96</v>
      </c>
      <c r="D8" s="41"/>
      <c r="E8" s="41"/>
      <c r="F8" s="41"/>
    </row>
    <row r="9" spans="1:6" s="126" customFormat="1" ht="22.75" customHeight="1">
      <c r="A9" s="127" t="s">
        <v>391</v>
      </c>
    </row>
  </sheetData>
  <mergeCells count="6">
    <mergeCell ref="A2:F2"/>
    <mergeCell ref="A8:C8"/>
    <mergeCell ref="A4:A5"/>
    <mergeCell ref="C4:C5"/>
    <mergeCell ref="B4:B5"/>
    <mergeCell ref="D4:F4"/>
  </mergeCells>
  <phoneticPr fontId="3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42F48-AE88-0F78-DC47-A5B2ED9F118B}">
  <sheetPr>
    <outlinePr summaryRight="0"/>
  </sheetPr>
  <dimension ref="A1:Q18"/>
  <sheetViews>
    <sheetView showZeros="0" topLeftCell="A7" workbookViewId="0"/>
  </sheetViews>
  <sheetFormatPr defaultColWidth="9.08984375" defaultRowHeight="14.25" customHeight="1"/>
  <cols>
    <col min="1" max="1" width="39.08984375" customWidth="1"/>
    <col min="2" max="2" width="21.6328125" customWidth="1"/>
    <col min="3" max="3" width="35.36328125" customWidth="1"/>
    <col min="4" max="4" width="7.6328125" customWidth="1"/>
    <col min="5" max="5" width="10.36328125" customWidth="1"/>
    <col min="6" max="11" width="14.81640625" customWidth="1"/>
    <col min="12" max="16" width="12.54296875" customWidth="1"/>
    <col min="17" max="17" width="10.453125" customWidth="1"/>
  </cols>
  <sheetData>
    <row r="1" spans="1:17" ht="13.5" customHeight="1">
      <c r="O1" s="87"/>
      <c r="P1" s="87"/>
      <c r="Q1" s="3" t="s">
        <v>303</v>
      </c>
    </row>
    <row r="2" spans="1:17" ht="27.75" customHeight="1">
      <c r="A2" s="207" t="s">
        <v>304</v>
      </c>
      <c r="B2" s="140"/>
      <c r="C2" s="140"/>
      <c r="D2" s="140"/>
      <c r="E2" s="140"/>
      <c r="F2" s="140"/>
      <c r="G2" s="140"/>
      <c r="H2" s="140"/>
      <c r="I2" s="140"/>
      <c r="J2" s="140"/>
      <c r="K2" s="141"/>
      <c r="L2" s="140"/>
      <c r="M2" s="140"/>
      <c r="N2" s="140"/>
      <c r="O2" s="141"/>
      <c r="P2" s="141"/>
      <c r="Q2" s="140"/>
    </row>
    <row r="3" spans="1:17" ht="18.75" customHeight="1">
      <c r="A3" s="134" t="str">
        <f>"单位名称："&amp;"云南省人口和计划生育科学技术研究所"</f>
        <v>单位名称：云南省人口和计划生育科学技术研究所</v>
      </c>
      <c r="B3" s="146"/>
      <c r="C3" s="146"/>
      <c r="D3" s="146"/>
      <c r="E3" s="146"/>
      <c r="F3" s="146"/>
      <c r="G3" s="32"/>
      <c r="H3" s="32"/>
      <c r="I3" s="32"/>
      <c r="J3" s="32"/>
      <c r="O3" s="96"/>
      <c r="P3" s="96"/>
      <c r="Q3" s="1" t="s">
        <v>121</v>
      </c>
    </row>
    <row r="4" spans="1:17" ht="15.75" customHeight="1">
      <c r="A4" s="166" t="s">
        <v>305</v>
      </c>
      <c r="B4" s="208" t="s">
        <v>306</v>
      </c>
      <c r="C4" s="208" t="s">
        <v>307</v>
      </c>
      <c r="D4" s="208" t="s">
        <v>308</v>
      </c>
      <c r="E4" s="208" t="s">
        <v>309</v>
      </c>
      <c r="F4" s="208" t="s">
        <v>310</v>
      </c>
      <c r="G4" s="164" t="s">
        <v>137</v>
      </c>
      <c r="H4" s="164"/>
      <c r="I4" s="164"/>
      <c r="J4" s="164"/>
      <c r="K4" s="209"/>
      <c r="L4" s="164"/>
      <c r="M4" s="164"/>
      <c r="N4" s="164"/>
      <c r="O4" s="210"/>
      <c r="P4" s="209"/>
      <c r="Q4" s="165"/>
    </row>
    <row r="5" spans="1:17" ht="17.25" customHeight="1">
      <c r="A5" s="187"/>
      <c r="B5" s="205"/>
      <c r="C5" s="205"/>
      <c r="D5" s="205"/>
      <c r="E5" s="205"/>
      <c r="F5" s="205"/>
      <c r="G5" s="205" t="s">
        <v>30</v>
      </c>
      <c r="H5" s="205" t="s">
        <v>33</v>
      </c>
      <c r="I5" s="205" t="s">
        <v>311</v>
      </c>
      <c r="J5" s="205" t="s">
        <v>312</v>
      </c>
      <c r="K5" s="211" t="s">
        <v>313</v>
      </c>
      <c r="L5" s="213" t="s">
        <v>314</v>
      </c>
      <c r="M5" s="213"/>
      <c r="N5" s="213"/>
      <c r="O5" s="214"/>
      <c r="P5" s="215"/>
      <c r="Q5" s="206"/>
    </row>
    <row r="6" spans="1:17" ht="54" customHeight="1">
      <c r="A6" s="172"/>
      <c r="B6" s="206"/>
      <c r="C6" s="206"/>
      <c r="D6" s="206"/>
      <c r="E6" s="206"/>
      <c r="F6" s="206"/>
      <c r="G6" s="206"/>
      <c r="H6" s="206" t="s">
        <v>32</v>
      </c>
      <c r="I6" s="206"/>
      <c r="J6" s="206"/>
      <c r="K6" s="212"/>
      <c r="L6" s="97" t="s">
        <v>32</v>
      </c>
      <c r="M6" s="97" t="s">
        <v>43</v>
      </c>
      <c r="N6" s="97" t="s">
        <v>144</v>
      </c>
      <c r="O6" s="55" t="s">
        <v>39</v>
      </c>
      <c r="P6" s="98" t="s">
        <v>40</v>
      </c>
      <c r="Q6" s="97" t="s">
        <v>41</v>
      </c>
    </row>
    <row r="7" spans="1:17" ht="15" customHeight="1">
      <c r="A7" s="6">
        <v>1</v>
      </c>
      <c r="B7" s="71">
        <v>2</v>
      </c>
      <c r="C7" s="71">
        <v>3</v>
      </c>
      <c r="D7" s="71">
        <v>4</v>
      </c>
      <c r="E7" s="71">
        <v>5</v>
      </c>
      <c r="F7" s="71">
        <v>6</v>
      </c>
      <c r="G7" s="99">
        <v>7</v>
      </c>
      <c r="H7" s="99">
        <v>8</v>
      </c>
      <c r="I7" s="99">
        <v>9</v>
      </c>
      <c r="J7" s="99">
        <v>10</v>
      </c>
      <c r="K7" s="99">
        <v>11</v>
      </c>
      <c r="L7" s="99">
        <v>12</v>
      </c>
      <c r="M7" s="99">
        <v>13</v>
      </c>
      <c r="N7" s="99">
        <v>14</v>
      </c>
      <c r="O7" s="99">
        <v>15</v>
      </c>
      <c r="P7" s="99">
        <v>16</v>
      </c>
      <c r="Q7" s="99">
        <v>17</v>
      </c>
    </row>
    <row r="8" spans="1:17" ht="21" customHeight="1">
      <c r="A8" s="100" t="s">
        <v>45</v>
      </c>
      <c r="B8" s="101"/>
      <c r="C8" s="101"/>
      <c r="D8" s="101"/>
      <c r="E8" s="102"/>
      <c r="F8" s="41">
        <v>589000</v>
      </c>
      <c r="G8" s="41">
        <v>638500</v>
      </c>
      <c r="H8" s="41">
        <v>538500</v>
      </c>
      <c r="I8" s="41"/>
      <c r="J8" s="41"/>
      <c r="K8" s="41"/>
      <c r="L8" s="41">
        <v>100000</v>
      </c>
      <c r="M8" s="41">
        <v>100000</v>
      </c>
      <c r="N8" s="41"/>
      <c r="O8" s="41"/>
      <c r="P8" s="41"/>
      <c r="Q8" s="41"/>
    </row>
    <row r="9" spans="1:17" ht="21" customHeight="1">
      <c r="A9" s="103" t="s">
        <v>222</v>
      </c>
      <c r="B9" s="101" t="s">
        <v>315</v>
      </c>
      <c r="C9" s="101" t="s">
        <v>316</v>
      </c>
      <c r="D9" s="104" t="s">
        <v>317</v>
      </c>
      <c r="E9" s="105">
        <v>300</v>
      </c>
      <c r="F9" s="41">
        <v>399000</v>
      </c>
      <c r="G9" s="41">
        <v>399000</v>
      </c>
      <c r="H9" s="41">
        <v>399000</v>
      </c>
      <c r="I9" s="41"/>
      <c r="J9" s="41"/>
      <c r="K9" s="41"/>
      <c r="L9" s="41"/>
      <c r="M9" s="41"/>
      <c r="N9" s="41"/>
      <c r="O9" s="41"/>
      <c r="P9" s="41"/>
      <c r="Q9" s="41"/>
    </row>
    <row r="10" spans="1:17" ht="21" customHeight="1">
      <c r="A10" s="103" t="s">
        <v>168</v>
      </c>
      <c r="B10" s="101" t="s">
        <v>318</v>
      </c>
      <c r="C10" s="101" t="s">
        <v>319</v>
      </c>
      <c r="D10" s="104" t="s">
        <v>320</v>
      </c>
      <c r="E10" s="105">
        <v>1</v>
      </c>
      <c r="F10" s="41"/>
      <c r="G10" s="41">
        <v>25000</v>
      </c>
      <c r="H10" s="41">
        <v>25000</v>
      </c>
      <c r="I10" s="41"/>
      <c r="J10" s="41"/>
      <c r="K10" s="41"/>
      <c r="L10" s="41"/>
      <c r="M10" s="41"/>
      <c r="N10" s="41"/>
      <c r="O10" s="41"/>
      <c r="P10" s="41"/>
      <c r="Q10" s="41"/>
    </row>
    <row r="11" spans="1:17" ht="21" customHeight="1">
      <c r="A11" s="103" t="s">
        <v>168</v>
      </c>
      <c r="B11" s="101" t="s">
        <v>321</v>
      </c>
      <c r="C11" s="101" t="s">
        <v>322</v>
      </c>
      <c r="D11" s="104" t="s">
        <v>320</v>
      </c>
      <c r="E11" s="105">
        <v>1</v>
      </c>
      <c r="F11" s="41"/>
      <c r="G11" s="41">
        <v>15400</v>
      </c>
      <c r="H11" s="41">
        <v>15400</v>
      </c>
      <c r="I11" s="41"/>
      <c r="J11" s="41"/>
      <c r="K11" s="41"/>
      <c r="L11" s="41"/>
      <c r="M11" s="41"/>
      <c r="N11" s="41"/>
      <c r="O11" s="41"/>
      <c r="P11" s="41"/>
      <c r="Q11" s="41"/>
    </row>
    <row r="12" spans="1:17" ht="21" customHeight="1">
      <c r="A12" s="103" t="s">
        <v>168</v>
      </c>
      <c r="B12" s="101" t="s">
        <v>323</v>
      </c>
      <c r="C12" s="101" t="s">
        <v>324</v>
      </c>
      <c r="D12" s="104" t="s">
        <v>320</v>
      </c>
      <c r="E12" s="105">
        <v>1</v>
      </c>
      <c r="F12" s="41"/>
      <c r="G12" s="41">
        <v>9100</v>
      </c>
      <c r="H12" s="41">
        <v>9100</v>
      </c>
      <c r="I12" s="41"/>
      <c r="J12" s="41"/>
      <c r="K12" s="41"/>
      <c r="L12" s="41"/>
      <c r="M12" s="41"/>
      <c r="N12" s="41"/>
      <c r="O12" s="41"/>
      <c r="P12" s="41"/>
      <c r="Q12" s="41"/>
    </row>
    <row r="13" spans="1:17" ht="21" customHeight="1">
      <c r="A13" s="103" t="s">
        <v>175</v>
      </c>
      <c r="B13" s="101" t="s">
        <v>325</v>
      </c>
      <c r="C13" s="101" t="s">
        <v>326</v>
      </c>
      <c r="D13" s="104" t="s">
        <v>294</v>
      </c>
      <c r="E13" s="105">
        <v>200</v>
      </c>
      <c r="F13" s="41">
        <v>10000</v>
      </c>
      <c r="G13" s="41">
        <v>10000</v>
      </c>
      <c r="H13" s="41"/>
      <c r="I13" s="41"/>
      <c r="J13" s="41"/>
      <c r="K13" s="41"/>
      <c r="L13" s="41">
        <v>10000</v>
      </c>
      <c r="M13" s="41">
        <v>10000</v>
      </c>
      <c r="N13" s="41"/>
      <c r="O13" s="41"/>
      <c r="P13" s="41"/>
      <c r="Q13" s="41"/>
    </row>
    <row r="14" spans="1:17" ht="21" customHeight="1">
      <c r="A14" s="103" t="s">
        <v>175</v>
      </c>
      <c r="B14" s="101" t="s">
        <v>327</v>
      </c>
      <c r="C14" s="101" t="s">
        <v>328</v>
      </c>
      <c r="D14" s="104" t="s">
        <v>320</v>
      </c>
      <c r="E14" s="105">
        <v>1</v>
      </c>
      <c r="F14" s="41">
        <v>50400</v>
      </c>
      <c r="G14" s="41">
        <v>50400</v>
      </c>
      <c r="H14" s="41"/>
      <c r="I14" s="41"/>
      <c r="J14" s="41"/>
      <c r="K14" s="41"/>
      <c r="L14" s="41">
        <v>50400</v>
      </c>
      <c r="M14" s="41">
        <v>50400</v>
      </c>
      <c r="N14" s="41"/>
      <c r="O14" s="41"/>
      <c r="P14" s="41"/>
      <c r="Q14" s="41"/>
    </row>
    <row r="15" spans="1:17" ht="21" customHeight="1">
      <c r="A15" s="103" t="s">
        <v>175</v>
      </c>
      <c r="B15" s="101" t="s">
        <v>329</v>
      </c>
      <c r="C15" s="101" t="s">
        <v>328</v>
      </c>
      <c r="D15" s="104" t="s">
        <v>320</v>
      </c>
      <c r="E15" s="105">
        <v>1</v>
      </c>
      <c r="F15" s="41">
        <v>39600</v>
      </c>
      <c r="G15" s="41">
        <v>39600</v>
      </c>
      <c r="H15" s="41"/>
      <c r="I15" s="41"/>
      <c r="J15" s="41"/>
      <c r="K15" s="41"/>
      <c r="L15" s="41">
        <v>39600</v>
      </c>
      <c r="M15" s="41">
        <v>39600</v>
      </c>
      <c r="N15" s="41"/>
      <c r="O15" s="41"/>
      <c r="P15" s="41"/>
      <c r="Q15" s="41"/>
    </row>
    <row r="16" spans="1:17" ht="21" customHeight="1">
      <c r="A16" s="103" t="s">
        <v>217</v>
      </c>
      <c r="B16" s="101" t="s">
        <v>330</v>
      </c>
      <c r="C16" s="101" t="s">
        <v>328</v>
      </c>
      <c r="D16" s="104" t="s">
        <v>320</v>
      </c>
      <c r="E16" s="105">
        <v>1</v>
      </c>
      <c r="F16" s="41">
        <v>50500</v>
      </c>
      <c r="G16" s="41">
        <v>50500</v>
      </c>
      <c r="H16" s="41">
        <v>50500</v>
      </c>
      <c r="I16" s="41"/>
      <c r="J16" s="41"/>
      <c r="K16" s="41"/>
      <c r="L16" s="41"/>
      <c r="M16" s="41"/>
      <c r="N16" s="41"/>
      <c r="O16" s="41"/>
      <c r="P16" s="41"/>
      <c r="Q16" s="41"/>
    </row>
    <row r="17" spans="1:17" ht="21" customHeight="1">
      <c r="A17" s="103" t="s">
        <v>217</v>
      </c>
      <c r="B17" s="101" t="s">
        <v>329</v>
      </c>
      <c r="C17" s="101" t="s">
        <v>328</v>
      </c>
      <c r="D17" s="104" t="s">
        <v>320</v>
      </c>
      <c r="E17" s="105">
        <v>1</v>
      </c>
      <c r="F17" s="41">
        <v>39500</v>
      </c>
      <c r="G17" s="41">
        <v>39500</v>
      </c>
      <c r="H17" s="41">
        <v>39500</v>
      </c>
      <c r="I17" s="41"/>
      <c r="J17" s="41"/>
      <c r="K17" s="41"/>
      <c r="L17" s="41"/>
      <c r="M17" s="41"/>
      <c r="N17" s="41"/>
      <c r="O17" s="41"/>
      <c r="P17" s="41"/>
      <c r="Q17" s="41"/>
    </row>
    <row r="18" spans="1:17" ht="21" customHeight="1">
      <c r="A18" s="202" t="s">
        <v>96</v>
      </c>
      <c r="B18" s="203"/>
      <c r="C18" s="203"/>
      <c r="D18" s="203"/>
      <c r="E18" s="204"/>
      <c r="F18" s="41">
        <v>589000</v>
      </c>
      <c r="G18" s="41">
        <v>638500</v>
      </c>
      <c r="H18" s="41">
        <v>538500</v>
      </c>
      <c r="I18" s="41"/>
      <c r="J18" s="41"/>
      <c r="K18" s="41"/>
      <c r="L18" s="41">
        <v>100000</v>
      </c>
      <c r="M18" s="41">
        <v>100000</v>
      </c>
      <c r="N18" s="41"/>
      <c r="O18" s="41"/>
      <c r="P18" s="41"/>
      <c r="Q18" s="41"/>
    </row>
  </sheetData>
  <mergeCells count="16">
    <mergeCell ref="A18:E18"/>
    <mergeCell ref="H5:H6"/>
    <mergeCell ref="A2:Q2"/>
    <mergeCell ref="A4:A6"/>
    <mergeCell ref="B4:B6"/>
    <mergeCell ref="C4:C6"/>
    <mergeCell ref="D4:D6"/>
    <mergeCell ref="E4:E6"/>
    <mergeCell ref="F4:F6"/>
    <mergeCell ref="G4:Q4"/>
    <mergeCell ref="I5:I6"/>
    <mergeCell ref="J5:J6"/>
    <mergeCell ref="A3:F3"/>
    <mergeCell ref="K5:K6"/>
    <mergeCell ref="G5:G6"/>
    <mergeCell ref="L5:Q5"/>
  </mergeCells>
  <phoneticPr fontId="3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2E348-3BF8-84B8-07B8-F3BD22107E6C}">
  <sheetPr>
    <outlinePr summaryRight="0"/>
  </sheetPr>
  <dimension ref="A1:N11"/>
  <sheetViews>
    <sheetView showZeros="0" workbookViewId="0">
      <selection activeCell="A11" sqref="A11:C11"/>
    </sheetView>
  </sheetViews>
  <sheetFormatPr defaultColWidth="9.08984375" defaultRowHeight="14.25" customHeight="1"/>
  <cols>
    <col min="1" max="1" width="31.453125" customWidth="1"/>
    <col min="2" max="2" width="21.6328125" customWidth="1"/>
    <col min="3" max="3" width="26.6328125" customWidth="1"/>
    <col min="4" max="14" width="16.54296875" customWidth="1"/>
  </cols>
  <sheetData>
    <row r="1" spans="1:14" ht="13.5" customHeight="1">
      <c r="A1" s="75"/>
      <c r="B1" s="75"/>
      <c r="C1" s="75"/>
      <c r="D1" s="75"/>
      <c r="E1" s="75"/>
      <c r="F1" s="75"/>
      <c r="G1" s="75"/>
      <c r="H1" s="106"/>
      <c r="I1" s="75"/>
      <c r="J1" s="75"/>
      <c r="K1" s="75"/>
      <c r="L1" s="87"/>
      <c r="M1" s="107"/>
      <c r="N1" s="108" t="s">
        <v>331</v>
      </c>
    </row>
    <row r="2" spans="1:14" ht="27.75" customHeight="1">
      <c r="A2" s="207" t="s">
        <v>332</v>
      </c>
      <c r="B2" s="217"/>
      <c r="C2" s="217"/>
      <c r="D2" s="217"/>
      <c r="E2" s="217"/>
      <c r="F2" s="217"/>
      <c r="G2" s="217"/>
      <c r="H2" s="218"/>
      <c r="I2" s="217"/>
      <c r="J2" s="217"/>
      <c r="K2" s="217"/>
      <c r="L2" s="141"/>
      <c r="M2" s="218"/>
      <c r="N2" s="217"/>
    </row>
    <row r="3" spans="1:14" ht="18.75" customHeight="1">
      <c r="A3" s="219" t="str">
        <f>"单位名称："&amp;"云南省人口和计划生育科学技术研究所"</f>
        <v>单位名称：云南省人口和计划生育科学技术研究所</v>
      </c>
      <c r="B3" s="161"/>
      <c r="C3" s="161"/>
      <c r="D3" s="50"/>
      <c r="E3" s="50"/>
      <c r="F3" s="50"/>
      <c r="G3" s="50"/>
      <c r="H3" s="106"/>
      <c r="I3" s="75"/>
      <c r="J3" s="75"/>
      <c r="K3" s="75"/>
      <c r="L3" s="96"/>
      <c r="M3" s="109"/>
      <c r="N3" s="110" t="s">
        <v>121</v>
      </c>
    </row>
    <row r="4" spans="1:14" ht="15.75" customHeight="1">
      <c r="A4" s="166" t="s">
        <v>305</v>
      </c>
      <c r="B4" s="208" t="s">
        <v>333</v>
      </c>
      <c r="C4" s="208" t="s">
        <v>334</v>
      </c>
      <c r="D4" s="164" t="s">
        <v>137</v>
      </c>
      <c r="E4" s="164"/>
      <c r="F4" s="164"/>
      <c r="G4" s="164"/>
      <c r="H4" s="209"/>
      <c r="I4" s="164"/>
      <c r="J4" s="164"/>
      <c r="K4" s="164"/>
      <c r="L4" s="210"/>
      <c r="M4" s="209"/>
      <c r="N4" s="165"/>
    </row>
    <row r="5" spans="1:14" ht="17.25" customHeight="1">
      <c r="A5" s="187"/>
      <c r="B5" s="205"/>
      <c r="C5" s="205"/>
      <c r="D5" s="205" t="s">
        <v>30</v>
      </c>
      <c r="E5" s="205" t="s">
        <v>33</v>
      </c>
      <c r="F5" s="205" t="s">
        <v>311</v>
      </c>
      <c r="G5" s="205" t="s">
        <v>312</v>
      </c>
      <c r="H5" s="211" t="s">
        <v>313</v>
      </c>
      <c r="I5" s="213" t="s">
        <v>314</v>
      </c>
      <c r="J5" s="213"/>
      <c r="K5" s="213"/>
      <c r="L5" s="214"/>
      <c r="M5" s="215"/>
      <c r="N5" s="206"/>
    </row>
    <row r="6" spans="1:14" ht="54" customHeight="1">
      <c r="A6" s="172"/>
      <c r="B6" s="206"/>
      <c r="C6" s="206"/>
      <c r="D6" s="206"/>
      <c r="E6" s="206"/>
      <c r="F6" s="206"/>
      <c r="G6" s="206"/>
      <c r="H6" s="212"/>
      <c r="I6" s="97" t="s">
        <v>32</v>
      </c>
      <c r="J6" s="97" t="s">
        <v>43</v>
      </c>
      <c r="K6" s="97" t="s">
        <v>144</v>
      </c>
      <c r="L6" s="55" t="s">
        <v>39</v>
      </c>
      <c r="M6" s="98" t="s">
        <v>40</v>
      </c>
      <c r="N6" s="97" t="s">
        <v>41</v>
      </c>
    </row>
    <row r="7" spans="1:14" ht="15" customHeight="1">
      <c r="A7" s="59">
        <v>1</v>
      </c>
      <c r="B7" s="97">
        <v>2</v>
      </c>
      <c r="C7" s="97">
        <v>3</v>
      </c>
      <c r="D7" s="98">
        <v>4</v>
      </c>
      <c r="E7" s="98">
        <v>5</v>
      </c>
      <c r="F7" s="98">
        <v>6</v>
      </c>
      <c r="G7" s="98">
        <v>7</v>
      </c>
      <c r="H7" s="98">
        <v>8</v>
      </c>
      <c r="I7" s="98">
        <v>9</v>
      </c>
      <c r="J7" s="98">
        <v>10</v>
      </c>
      <c r="K7" s="98">
        <v>11</v>
      </c>
      <c r="L7" s="98">
        <v>12</v>
      </c>
      <c r="M7" s="98">
        <v>13</v>
      </c>
      <c r="N7" s="98">
        <v>14</v>
      </c>
    </row>
    <row r="8" spans="1:14" ht="21" customHeight="1">
      <c r="A8" s="100"/>
      <c r="B8" s="101"/>
      <c r="C8" s="101"/>
      <c r="D8" s="111"/>
      <c r="E8" s="111"/>
      <c r="F8" s="111"/>
      <c r="G8" s="111"/>
      <c r="H8" s="111"/>
      <c r="I8" s="111"/>
      <c r="J8" s="111"/>
      <c r="K8" s="111"/>
      <c r="L8" s="46"/>
      <c r="M8" s="111"/>
      <c r="N8" s="111"/>
    </row>
    <row r="9" spans="1:14" ht="21" customHeight="1">
      <c r="A9" s="100"/>
      <c r="B9" s="101"/>
      <c r="C9" s="101"/>
      <c r="D9" s="112"/>
      <c r="E9" s="112"/>
      <c r="F9" s="112"/>
      <c r="G9" s="112"/>
      <c r="H9" s="112"/>
      <c r="I9" s="112"/>
      <c r="J9" s="112"/>
      <c r="K9" s="112"/>
      <c r="L9" s="25"/>
      <c r="M9" s="112"/>
      <c r="N9" s="112"/>
    </row>
    <row r="10" spans="1:14" ht="21" customHeight="1">
      <c r="A10" s="202" t="s">
        <v>96</v>
      </c>
      <c r="B10" s="203"/>
      <c r="C10" s="216"/>
      <c r="D10" s="111"/>
      <c r="E10" s="111"/>
      <c r="F10" s="111"/>
      <c r="G10" s="111"/>
      <c r="H10" s="111"/>
      <c r="I10" s="111"/>
      <c r="J10" s="111"/>
      <c r="K10" s="111"/>
      <c r="L10" s="46"/>
      <c r="M10" s="111"/>
      <c r="N10" s="111"/>
    </row>
    <row r="11" spans="1:14" ht="20.399999999999999" customHeight="1">
      <c r="A11" s="127" t="s">
        <v>392</v>
      </c>
      <c r="B11" s="126"/>
      <c r="C11" s="126"/>
    </row>
  </sheetData>
  <mergeCells count="13">
    <mergeCell ref="A10:C10"/>
    <mergeCell ref="E5:E6"/>
    <mergeCell ref="A2:N2"/>
    <mergeCell ref="A4:A6"/>
    <mergeCell ref="B4:B6"/>
    <mergeCell ref="C4:C6"/>
    <mergeCell ref="D4:N4"/>
    <mergeCell ref="F5:F6"/>
    <mergeCell ref="G5:G6"/>
    <mergeCell ref="A3:C3"/>
    <mergeCell ref="H5:H6"/>
    <mergeCell ref="D5:D6"/>
    <mergeCell ref="I5:N5"/>
  </mergeCells>
  <phoneticPr fontId="3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F7278-E058-ED68-0A67-109579984748}">
  <sheetPr>
    <outlinePr summaryRight="0"/>
  </sheetPr>
  <dimension ref="A1:X9"/>
  <sheetViews>
    <sheetView showZeros="0" workbookViewId="0">
      <selection activeCell="A9" sqref="A9"/>
    </sheetView>
  </sheetViews>
  <sheetFormatPr defaultColWidth="9.08984375" defaultRowHeight="14.25" customHeight="1"/>
  <cols>
    <col min="1" max="1" width="31.90625" customWidth="1"/>
    <col min="2" max="15" width="17.1796875" customWidth="1"/>
    <col min="16" max="24" width="17" customWidth="1"/>
  </cols>
  <sheetData>
    <row r="1" spans="1:24" ht="13.5" customHeight="1">
      <c r="D1" s="47"/>
      <c r="W1" s="87"/>
      <c r="X1" s="87" t="s">
        <v>335</v>
      </c>
    </row>
    <row r="2" spans="1:24" ht="27.75" customHeight="1">
      <c r="A2" s="207" t="s">
        <v>336</v>
      </c>
      <c r="B2" s="140"/>
      <c r="C2" s="140"/>
      <c r="D2" s="140"/>
      <c r="E2" s="140"/>
      <c r="F2" s="140"/>
      <c r="G2" s="140"/>
      <c r="H2" s="140"/>
      <c r="I2" s="140"/>
      <c r="J2" s="140"/>
      <c r="K2" s="140"/>
      <c r="L2" s="140"/>
      <c r="M2" s="140"/>
      <c r="N2" s="140"/>
      <c r="O2" s="140"/>
      <c r="P2" s="140"/>
      <c r="Q2" s="140"/>
      <c r="R2" s="140"/>
      <c r="S2" s="140"/>
      <c r="T2" s="140"/>
      <c r="U2" s="140"/>
      <c r="V2" s="140"/>
      <c r="W2" s="140"/>
      <c r="X2" s="140"/>
    </row>
    <row r="3" spans="1:24" ht="18" customHeight="1">
      <c r="A3" s="219" t="str">
        <f>"单位名称："&amp;"云南省人口和计划生育科学技术研究所"</f>
        <v>单位名称：云南省人口和计划生育科学技术研究所</v>
      </c>
      <c r="B3" s="161"/>
      <c r="C3" s="161"/>
      <c r="D3" s="220"/>
      <c r="E3" s="184"/>
      <c r="F3" s="184"/>
      <c r="G3" s="184"/>
      <c r="H3" s="184"/>
      <c r="I3" s="184"/>
      <c r="W3" s="96"/>
      <c r="X3" s="96" t="s">
        <v>121</v>
      </c>
    </row>
    <row r="4" spans="1:24" ht="19.5" customHeight="1">
      <c r="A4" s="132" t="s">
        <v>337</v>
      </c>
      <c r="B4" s="130" t="s">
        <v>137</v>
      </c>
      <c r="C4" s="180"/>
      <c r="D4" s="180"/>
      <c r="E4" s="168" t="s">
        <v>338</v>
      </c>
      <c r="F4" s="168"/>
      <c r="G4" s="168"/>
      <c r="H4" s="168"/>
      <c r="I4" s="168"/>
      <c r="J4" s="168"/>
      <c r="K4" s="168"/>
      <c r="L4" s="168"/>
      <c r="M4" s="168"/>
      <c r="N4" s="168"/>
      <c r="O4" s="168"/>
      <c r="P4" s="168"/>
      <c r="Q4" s="168"/>
      <c r="R4" s="168"/>
      <c r="S4" s="168"/>
      <c r="T4" s="168"/>
      <c r="U4" s="168"/>
      <c r="V4" s="168"/>
      <c r="W4" s="168"/>
      <c r="X4" s="168"/>
    </row>
    <row r="5" spans="1:24" ht="40.5" customHeight="1">
      <c r="A5" s="133"/>
      <c r="B5" s="113" t="s">
        <v>30</v>
      </c>
      <c r="C5" s="52" t="s">
        <v>33</v>
      </c>
      <c r="D5" s="114" t="s">
        <v>339</v>
      </c>
      <c r="E5" s="54" t="s">
        <v>340</v>
      </c>
      <c r="F5" s="54" t="s">
        <v>341</v>
      </c>
      <c r="G5" s="54" t="s">
        <v>342</v>
      </c>
      <c r="H5" s="54" t="s">
        <v>343</v>
      </c>
      <c r="I5" s="54" t="s">
        <v>344</v>
      </c>
      <c r="J5" s="54" t="s">
        <v>345</v>
      </c>
      <c r="K5" s="54" t="s">
        <v>346</v>
      </c>
      <c r="L5" s="54" t="s">
        <v>347</v>
      </c>
      <c r="M5" s="54" t="s">
        <v>348</v>
      </c>
      <c r="N5" s="54" t="s">
        <v>349</v>
      </c>
      <c r="O5" s="54" t="s">
        <v>350</v>
      </c>
      <c r="P5" s="54" t="s">
        <v>351</v>
      </c>
      <c r="Q5" s="54" t="s">
        <v>352</v>
      </c>
      <c r="R5" s="54" t="s">
        <v>353</v>
      </c>
      <c r="S5" s="54" t="s">
        <v>354</v>
      </c>
      <c r="T5" s="54" t="s">
        <v>355</v>
      </c>
      <c r="U5" s="54" t="s">
        <v>356</v>
      </c>
      <c r="V5" s="54" t="s">
        <v>357</v>
      </c>
      <c r="W5" s="54" t="s">
        <v>358</v>
      </c>
      <c r="X5" s="54" t="s">
        <v>359</v>
      </c>
    </row>
    <row r="6" spans="1:24" ht="19.5" customHeight="1">
      <c r="A6" s="54">
        <v>1</v>
      </c>
      <c r="B6" s="54">
        <v>2</v>
      </c>
      <c r="C6" s="54">
        <v>3</v>
      </c>
      <c r="D6" s="4">
        <v>4</v>
      </c>
      <c r="E6" s="54">
        <v>5</v>
      </c>
      <c r="F6" s="54">
        <v>6</v>
      </c>
      <c r="G6" s="54">
        <v>7</v>
      </c>
      <c r="H6" s="4">
        <v>8</v>
      </c>
      <c r="I6" s="54">
        <v>9</v>
      </c>
      <c r="J6" s="54">
        <v>10</v>
      </c>
      <c r="K6" s="54">
        <v>11</v>
      </c>
      <c r="L6" s="4">
        <v>12</v>
      </c>
      <c r="M6" s="54">
        <v>13</v>
      </c>
      <c r="N6" s="54">
        <v>14</v>
      </c>
      <c r="O6" s="54">
        <v>15</v>
      </c>
      <c r="P6" s="4">
        <v>16</v>
      </c>
      <c r="Q6" s="54">
        <v>17</v>
      </c>
      <c r="R6" s="54">
        <v>18</v>
      </c>
      <c r="S6" s="54">
        <v>19</v>
      </c>
      <c r="T6" s="4">
        <v>20</v>
      </c>
      <c r="U6" s="4">
        <v>21</v>
      </c>
      <c r="V6" s="4">
        <v>22</v>
      </c>
      <c r="W6" s="54">
        <v>23</v>
      </c>
      <c r="X6" s="54">
        <v>24</v>
      </c>
    </row>
    <row r="7" spans="1:24" ht="28.4" customHeight="1">
      <c r="A7" s="40"/>
      <c r="B7" s="41"/>
      <c r="C7" s="41"/>
      <c r="D7" s="41"/>
      <c r="E7" s="41"/>
      <c r="F7" s="41"/>
      <c r="G7" s="41"/>
      <c r="H7" s="41"/>
      <c r="I7" s="41"/>
      <c r="J7" s="41"/>
      <c r="K7" s="41"/>
      <c r="L7" s="41"/>
      <c r="M7" s="41"/>
      <c r="N7" s="41"/>
      <c r="O7" s="41"/>
      <c r="P7" s="41"/>
      <c r="Q7" s="41"/>
      <c r="R7" s="41"/>
      <c r="S7" s="41"/>
      <c r="T7" s="41"/>
      <c r="U7" s="41"/>
      <c r="V7" s="41"/>
      <c r="W7" s="115"/>
      <c r="X7" s="41"/>
    </row>
    <row r="8" spans="1:24" ht="29.9" customHeight="1">
      <c r="A8" s="40"/>
      <c r="B8" s="41"/>
      <c r="C8" s="41"/>
      <c r="D8" s="41"/>
      <c r="E8" s="41"/>
      <c r="F8" s="41"/>
      <c r="G8" s="41"/>
      <c r="H8" s="41"/>
      <c r="I8" s="41"/>
      <c r="J8" s="41"/>
      <c r="K8" s="41"/>
      <c r="L8" s="41"/>
      <c r="M8" s="41"/>
      <c r="N8" s="41"/>
      <c r="O8" s="41"/>
      <c r="P8" s="41"/>
      <c r="Q8" s="41"/>
      <c r="R8" s="41"/>
      <c r="S8" s="41"/>
      <c r="T8" s="41"/>
      <c r="U8" s="41"/>
      <c r="V8" s="41"/>
      <c r="W8" s="115"/>
      <c r="X8" s="41"/>
    </row>
    <row r="9" spans="1:24" ht="18" customHeight="1">
      <c r="A9" s="127" t="s">
        <v>393</v>
      </c>
      <c r="B9" s="126"/>
      <c r="C9" s="126"/>
      <c r="D9" s="126"/>
    </row>
  </sheetData>
  <mergeCells count="5">
    <mergeCell ref="A2:X2"/>
    <mergeCell ref="A4:A5"/>
    <mergeCell ref="B4:D4"/>
    <mergeCell ref="E4:X4"/>
    <mergeCell ref="A3:I3"/>
  </mergeCells>
  <phoneticPr fontId="3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54103-562E-732B-C374-CDCD45A11D9A}">
  <sheetPr>
    <outlinePr summaryRight="0"/>
  </sheetPr>
  <dimension ref="A1:J8"/>
  <sheetViews>
    <sheetView showZeros="0" workbookViewId="0">
      <selection activeCell="B7" sqref="B7"/>
    </sheetView>
  </sheetViews>
  <sheetFormatPr defaultColWidth="9.08984375" defaultRowHeight="12" customHeight="1"/>
  <cols>
    <col min="1" max="2" width="29" customWidth="1"/>
    <col min="3" max="3" width="16.36328125" customWidth="1"/>
    <col min="4" max="4" width="15.54296875" customWidth="1"/>
    <col min="5" max="5" width="23.54296875" customWidth="1"/>
    <col min="6" max="6" width="11.36328125" customWidth="1"/>
    <col min="7" max="7" width="14.90625" customWidth="1"/>
    <col min="8" max="8" width="10.90625" customWidth="1"/>
    <col min="9" max="9" width="13.453125" customWidth="1"/>
    <col min="10" max="10" width="38.6328125" customWidth="1"/>
  </cols>
  <sheetData>
    <row r="1" spans="1:10" ht="12" customHeight="1">
      <c r="J1" s="87" t="s">
        <v>360</v>
      </c>
    </row>
    <row r="2" spans="1:10" ht="28.5" customHeight="1">
      <c r="A2" s="128" t="s">
        <v>361</v>
      </c>
      <c r="B2" s="140"/>
      <c r="C2" s="140"/>
      <c r="D2" s="140"/>
      <c r="E2" s="140"/>
      <c r="F2" s="141"/>
      <c r="G2" s="140"/>
      <c r="H2" s="141"/>
      <c r="I2" s="141"/>
      <c r="J2" s="140"/>
    </row>
    <row r="3" spans="1:10" ht="17.25" customHeight="1">
      <c r="A3" s="182" t="str">
        <f>"单位名称："&amp;"云南省人口和计划生育科学技术研究所"</f>
        <v>单位名称：云南省人口和计划生育科学技术研究所</v>
      </c>
      <c r="B3" s="137"/>
      <c r="C3" s="137"/>
      <c r="D3" s="137"/>
      <c r="E3" s="137"/>
      <c r="F3" s="137"/>
      <c r="G3" s="137"/>
      <c r="H3" s="137"/>
    </row>
    <row r="4" spans="1:10" ht="44.25" customHeight="1">
      <c r="A4" s="88" t="s">
        <v>229</v>
      </c>
      <c r="B4" s="88" t="s">
        <v>230</v>
      </c>
      <c r="C4" s="88" t="s">
        <v>231</v>
      </c>
      <c r="D4" s="88" t="s">
        <v>232</v>
      </c>
      <c r="E4" s="88" t="s">
        <v>233</v>
      </c>
      <c r="F4" s="56" t="s">
        <v>234</v>
      </c>
      <c r="G4" s="88" t="s">
        <v>235</v>
      </c>
      <c r="H4" s="56" t="s">
        <v>236</v>
      </c>
      <c r="I4" s="56" t="s">
        <v>237</v>
      </c>
      <c r="J4" s="88" t="s">
        <v>238</v>
      </c>
    </row>
    <row r="5" spans="1:10" ht="14.25" customHeight="1">
      <c r="A5" s="88">
        <v>1</v>
      </c>
      <c r="B5" s="88">
        <v>2</v>
      </c>
      <c r="C5" s="88">
        <v>3</v>
      </c>
      <c r="D5" s="88">
        <v>4</v>
      </c>
      <c r="E5" s="88">
        <v>5</v>
      </c>
      <c r="F5" s="56">
        <v>6</v>
      </c>
      <c r="G5" s="88">
        <v>7</v>
      </c>
      <c r="H5" s="56">
        <v>8</v>
      </c>
      <c r="I5" s="56">
        <v>9</v>
      </c>
      <c r="J5" s="88">
        <v>10</v>
      </c>
    </row>
    <row r="6" spans="1:10" ht="21.75" customHeight="1">
      <c r="A6" s="94"/>
      <c r="B6" s="90"/>
      <c r="C6" s="90"/>
      <c r="D6" s="90"/>
      <c r="E6" s="91"/>
      <c r="F6" s="92"/>
      <c r="G6" s="91"/>
      <c r="H6" s="92"/>
      <c r="I6" s="92"/>
      <c r="J6" s="91"/>
    </row>
    <row r="7" spans="1:10" ht="60.75" customHeight="1">
      <c r="A7" s="94"/>
      <c r="B7" s="93"/>
      <c r="C7" s="93"/>
      <c r="D7" s="93"/>
      <c r="E7" s="94"/>
      <c r="F7" s="93"/>
      <c r="G7" s="94"/>
      <c r="H7" s="93"/>
      <c r="I7" s="93"/>
      <c r="J7" s="95"/>
    </row>
    <row r="8" spans="1:10" ht="22.25" customHeight="1">
      <c r="A8" s="127" t="s">
        <v>394</v>
      </c>
      <c r="B8" s="126"/>
      <c r="C8" s="126"/>
    </row>
  </sheetData>
  <mergeCells count="2">
    <mergeCell ref="A2:J2"/>
    <mergeCell ref="A3:H3"/>
  </mergeCells>
  <phoneticPr fontId="3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2BD69-77F8-8456-F038-71309C609908}">
  <sheetPr>
    <outlinePr summaryRight="0"/>
  </sheetPr>
  <dimension ref="A1:H9"/>
  <sheetViews>
    <sheetView showZeros="0" workbookViewId="0"/>
  </sheetViews>
  <sheetFormatPr defaultColWidth="8.90625" defaultRowHeight="15" customHeight="1"/>
  <cols>
    <col min="1" max="1" width="36" customWidth="1"/>
    <col min="2" max="2" width="19.81640625" customWidth="1"/>
    <col min="3" max="3" width="33.36328125" customWidth="1"/>
    <col min="4" max="4" width="34.81640625" customWidth="1"/>
    <col min="5" max="5" width="14.453125" customWidth="1"/>
    <col min="6" max="6" width="17.1796875" customWidth="1"/>
    <col min="7" max="7" width="17.36328125" customWidth="1"/>
    <col min="8" max="8" width="28.36328125" customWidth="1"/>
  </cols>
  <sheetData>
    <row r="1" spans="1:8" ht="18.75" customHeight="1">
      <c r="A1" s="116"/>
      <c r="B1" s="116"/>
      <c r="C1" s="116"/>
      <c r="D1" s="116"/>
      <c r="E1" s="116"/>
      <c r="F1" s="116"/>
      <c r="G1" s="116"/>
      <c r="H1" s="117" t="s">
        <v>362</v>
      </c>
    </row>
    <row r="2" spans="1:8" ht="30.65" customHeight="1">
      <c r="A2" s="225" t="s">
        <v>363</v>
      </c>
      <c r="B2" s="225"/>
      <c r="C2" s="225"/>
      <c r="D2" s="225"/>
      <c r="E2" s="225"/>
      <c r="F2" s="225"/>
      <c r="G2" s="225"/>
      <c r="H2" s="225"/>
    </row>
    <row r="3" spans="1:8" ht="18.75" customHeight="1">
      <c r="A3" s="118" t="str">
        <f>"单位名称："&amp;"云南省人口和计划生育科学技术研究所"</f>
        <v>单位名称：云南省人口和计划生育科学技术研究所</v>
      </c>
      <c r="B3" s="116"/>
      <c r="C3" s="116"/>
      <c r="D3" s="116"/>
      <c r="E3" s="116"/>
      <c r="F3" s="116"/>
      <c r="G3" s="116"/>
      <c r="H3" s="116"/>
    </row>
    <row r="4" spans="1:8" ht="18.75" customHeight="1">
      <c r="A4" s="221" t="s">
        <v>130</v>
      </c>
      <c r="B4" s="221" t="s">
        <v>364</v>
      </c>
      <c r="C4" s="221" t="s">
        <v>365</v>
      </c>
      <c r="D4" s="221" t="s">
        <v>366</v>
      </c>
      <c r="E4" s="221" t="s">
        <v>367</v>
      </c>
      <c r="F4" s="221" t="s">
        <v>368</v>
      </c>
      <c r="G4" s="221"/>
      <c r="H4" s="221"/>
    </row>
    <row r="5" spans="1:8" ht="18.75" customHeight="1">
      <c r="A5" s="221"/>
      <c r="B5" s="221"/>
      <c r="C5" s="221"/>
      <c r="D5" s="221"/>
      <c r="E5" s="221"/>
      <c r="F5" s="119" t="s">
        <v>309</v>
      </c>
      <c r="G5" s="119" t="s">
        <v>369</v>
      </c>
      <c r="H5" s="119" t="s">
        <v>370</v>
      </c>
    </row>
    <row r="6" spans="1:8" ht="18.75" customHeight="1">
      <c r="A6" s="120" t="s">
        <v>113</v>
      </c>
      <c r="B6" s="120" t="s">
        <v>114</v>
      </c>
      <c r="C6" s="120" t="s">
        <v>115</v>
      </c>
      <c r="D6" s="120" t="s">
        <v>116</v>
      </c>
      <c r="E6" s="120" t="s">
        <v>117</v>
      </c>
      <c r="F6" s="120" t="s">
        <v>118</v>
      </c>
      <c r="G6" s="120" t="s">
        <v>371</v>
      </c>
      <c r="H6" s="120" t="s">
        <v>372</v>
      </c>
    </row>
    <row r="7" spans="1:8" ht="29.9" customHeight="1">
      <c r="A7" s="121" t="s">
        <v>45</v>
      </c>
      <c r="B7" s="121" t="s">
        <v>373</v>
      </c>
      <c r="C7" s="121" t="s">
        <v>374</v>
      </c>
      <c r="D7" s="121" t="s">
        <v>375</v>
      </c>
      <c r="E7" s="119" t="s">
        <v>376</v>
      </c>
      <c r="F7" s="122">
        <v>1</v>
      </c>
      <c r="G7" s="123">
        <v>110000</v>
      </c>
      <c r="H7" s="123">
        <v>110000</v>
      </c>
    </row>
    <row r="8" spans="1:8" ht="20.149999999999999" customHeight="1">
      <c r="A8" s="221" t="s">
        <v>30</v>
      </c>
      <c r="B8" s="221"/>
      <c r="C8" s="221"/>
      <c r="D8" s="221"/>
      <c r="E8" s="221"/>
      <c r="F8" s="122">
        <v>1</v>
      </c>
      <c r="G8" s="123"/>
      <c r="H8" s="123">
        <v>110000</v>
      </c>
    </row>
    <row r="9" spans="1:8" ht="19.5" customHeight="1">
      <c r="A9" s="222" t="s">
        <v>377</v>
      </c>
      <c r="B9" s="222"/>
      <c r="C9" s="222"/>
      <c r="D9" s="222"/>
      <c r="E9" s="222"/>
      <c r="F9" s="223"/>
      <c r="G9" s="224"/>
      <c r="H9" s="224"/>
    </row>
  </sheetData>
  <mergeCells count="9">
    <mergeCell ref="A8:E8"/>
    <mergeCell ref="A9:H9"/>
    <mergeCell ref="A2:H2"/>
    <mergeCell ref="A4:A5"/>
    <mergeCell ref="B4:B5"/>
    <mergeCell ref="C4:C5"/>
    <mergeCell ref="D4:D5"/>
    <mergeCell ref="E4:E5"/>
    <mergeCell ref="F4:H4"/>
  </mergeCells>
  <phoneticPr fontId="3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A9B6F-3358-BDFA-F433-554F5DAFF528}">
  <sheetPr>
    <outlinePr summaryRight="0"/>
  </sheetPr>
  <dimension ref="A1:K11"/>
  <sheetViews>
    <sheetView showZeros="0" workbookViewId="0">
      <selection activeCell="A11" sqref="A11"/>
    </sheetView>
  </sheetViews>
  <sheetFormatPr defaultColWidth="9.08984375" defaultRowHeight="14.25" customHeight="1"/>
  <cols>
    <col min="1" max="1" width="16.36328125" customWidth="1"/>
    <col min="2" max="2" width="29" customWidth="1"/>
    <col min="3" max="3" width="23.90625" customWidth="1"/>
    <col min="4" max="7" width="19.54296875" customWidth="1"/>
    <col min="8" max="8" width="15.453125" customWidth="1"/>
    <col min="9" max="11" width="19.54296875" customWidth="1"/>
  </cols>
  <sheetData>
    <row r="1" spans="1:11" ht="13.5" customHeight="1">
      <c r="D1" s="80"/>
      <c r="E1" s="80"/>
      <c r="F1" s="80"/>
      <c r="G1" s="80"/>
      <c r="K1" s="31" t="s">
        <v>378</v>
      </c>
    </row>
    <row r="2" spans="1:11" ht="27.75" customHeight="1">
      <c r="A2" s="140" t="s">
        <v>379</v>
      </c>
      <c r="B2" s="140"/>
      <c r="C2" s="140"/>
      <c r="D2" s="140"/>
      <c r="E2" s="140"/>
      <c r="F2" s="140"/>
      <c r="G2" s="140"/>
      <c r="H2" s="140"/>
      <c r="I2" s="140"/>
      <c r="J2" s="140"/>
      <c r="K2" s="140"/>
    </row>
    <row r="3" spans="1:11" ht="13.5" customHeight="1">
      <c r="A3" s="182" t="str">
        <f>"单位名称："&amp;"云南省人口和计划生育科学技术研究所"</f>
        <v>单位名称：云南省人口和计划生育科学技术研究所</v>
      </c>
      <c r="B3" s="194"/>
      <c r="C3" s="194"/>
      <c r="D3" s="194"/>
      <c r="E3" s="194"/>
      <c r="F3" s="194"/>
      <c r="G3" s="194"/>
      <c r="H3" s="32"/>
      <c r="I3" s="32"/>
      <c r="J3" s="32"/>
      <c r="K3" s="34" t="s">
        <v>121</v>
      </c>
    </row>
    <row r="4" spans="1:11" ht="21.75" customHeight="1">
      <c r="A4" s="191" t="s">
        <v>208</v>
      </c>
      <c r="B4" s="191" t="s">
        <v>132</v>
      </c>
      <c r="C4" s="191" t="s">
        <v>209</v>
      </c>
      <c r="D4" s="166" t="s">
        <v>133</v>
      </c>
      <c r="E4" s="166" t="s">
        <v>134</v>
      </c>
      <c r="F4" s="166" t="s">
        <v>135</v>
      </c>
      <c r="G4" s="166" t="s">
        <v>136</v>
      </c>
      <c r="H4" s="132" t="s">
        <v>30</v>
      </c>
      <c r="I4" s="130" t="s">
        <v>380</v>
      </c>
      <c r="J4" s="180"/>
      <c r="K4" s="131"/>
    </row>
    <row r="5" spans="1:11" ht="21.75" customHeight="1">
      <c r="A5" s="192"/>
      <c r="B5" s="192"/>
      <c r="C5" s="192"/>
      <c r="D5" s="187"/>
      <c r="E5" s="187"/>
      <c r="F5" s="187"/>
      <c r="G5" s="187"/>
      <c r="H5" s="226"/>
      <c r="I5" s="166" t="s">
        <v>33</v>
      </c>
      <c r="J5" s="166" t="s">
        <v>34</v>
      </c>
      <c r="K5" s="166" t="s">
        <v>35</v>
      </c>
    </row>
    <row r="6" spans="1:11" ht="40.5" customHeight="1">
      <c r="A6" s="193"/>
      <c r="B6" s="193"/>
      <c r="C6" s="193"/>
      <c r="D6" s="172"/>
      <c r="E6" s="172"/>
      <c r="F6" s="172"/>
      <c r="G6" s="172"/>
      <c r="H6" s="133"/>
      <c r="I6" s="172" t="s">
        <v>32</v>
      </c>
      <c r="J6" s="172"/>
      <c r="K6" s="172"/>
    </row>
    <row r="7" spans="1:11" ht="15" customHeight="1">
      <c r="A7" s="37">
        <v>1</v>
      </c>
      <c r="B7" s="37">
        <v>2</v>
      </c>
      <c r="C7" s="37">
        <v>3</v>
      </c>
      <c r="D7" s="37">
        <v>4</v>
      </c>
      <c r="E7" s="37">
        <v>5</v>
      </c>
      <c r="F7" s="37">
        <v>6</v>
      </c>
      <c r="G7" s="37">
        <v>7</v>
      </c>
      <c r="H7" s="37">
        <v>8</v>
      </c>
      <c r="I7" s="37">
        <v>9</v>
      </c>
      <c r="J7" s="38">
        <v>10</v>
      </c>
      <c r="K7" s="38">
        <v>11</v>
      </c>
    </row>
    <row r="8" spans="1:11" ht="30.65" customHeight="1">
      <c r="A8" s="73"/>
      <c r="B8" s="124"/>
      <c r="C8" s="73"/>
      <c r="D8" s="73"/>
      <c r="E8" s="73"/>
      <c r="F8" s="73"/>
      <c r="G8" s="73"/>
      <c r="H8" s="41"/>
      <c r="I8" s="41"/>
      <c r="J8" s="41"/>
      <c r="K8" s="41"/>
    </row>
    <row r="9" spans="1:11" ht="30.65" customHeight="1">
      <c r="A9" s="124"/>
      <c r="B9" s="124"/>
      <c r="C9" s="124"/>
      <c r="D9" s="124"/>
      <c r="E9" s="124"/>
      <c r="F9" s="124"/>
      <c r="G9" s="124"/>
      <c r="H9" s="41"/>
      <c r="I9" s="41"/>
      <c r="J9" s="41"/>
      <c r="K9" s="41"/>
    </row>
    <row r="10" spans="1:11" ht="18.75" customHeight="1">
      <c r="A10" s="188" t="s">
        <v>96</v>
      </c>
      <c r="B10" s="189"/>
      <c r="C10" s="189"/>
      <c r="D10" s="189"/>
      <c r="E10" s="189"/>
      <c r="F10" s="189"/>
      <c r="G10" s="190"/>
      <c r="H10" s="41"/>
      <c r="I10" s="41"/>
      <c r="J10" s="41"/>
      <c r="K10" s="41"/>
    </row>
    <row r="11" spans="1:11" s="126" customFormat="1" ht="23.4" customHeight="1">
      <c r="A11" s="127" t="s">
        <v>395</v>
      </c>
    </row>
  </sheetData>
  <mergeCells count="15">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3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2D488-5566-CEB8-4E12-0E499F91C2E4}">
  <sheetPr>
    <outlinePr summaryRight="0"/>
  </sheetPr>
  <dimension ref="A1:G11"/>
  <sheetViews>
    <sheetView showZeros="0" workbookViewId="0"/>
  </sheetViews>
  <sheetFormatPr defaultColWidth="9.08984375" defaultRowHeight="14.25" customHeight="1"/>
  <cols>
    <col min="1" max="1" width="37.81640625" customWidth="1"/>
    <col min="2" max="2" width="28" customWidth="1"/>
    <col min="3" max="3" width="37.54296875" customWidth="1"/>
    <col min="4" max="4" width="17" customWidth="1"/>
    <col min="5" max="7" width="27" customWidth="1"/>
  </cols>
  <sheetData>
    <row r="1" spans="1:7" ht="13.5" customHeight="1">
      <c r="D1" s="80"/>
      <c r="G1" s="31" t="s">
        <v>381</v>
      </c>
    </row>
    <row r="2" spans="1:7" ht="27.75" customHeight="1">
      <c r="A2" s="173" t="s">
        <v>382</v>
      </c>
      <c r="B2" s="173"/>
      <c r="C2" s="173"/>
      <c r="D2" s="173"/>
      <c r="E2" s="173"/>
      <c r="F2" s="173"/>
      <c r="G2" s="173"/>
    </row>
    <row r="3" spans="1:7" ht="13.5" customHeight="1">
      <c r="A3" s="182" t="str">
        <f>"单位名称："&amp;"云南省人口和计划生育科学技术研究所"</f>
        <v>单位名称：云南省人口和计划生育科学技术研究所</v>
      </c>
      <c r="B3" s="194"/>
      <c r="C3" s="194"/>
      <c r="D3" s="194"/>
      <c r="E3" s="32"/>
      <c r="F3" s="32"/>
      <c r="G3" s="34" t="s">
        <v>121</v>
      </c>
    </row>
    <row r="4" spans="1:7" ht="21.75" customHeight="1">
      <c r="A4" s="191" t="s">
        <v>209</v>
      </c>
      <c r="B4" s="191" t="s">
        <v>208</v>
      </c>
      <c r="C4" s="191" t="s">
        <v>132</v>
      </c>
      <c r="D4" s="166" t="s">
        <v>383</v>
      </c>
      <c r="E4" s="130" t="s">
        <v>33</v>
      </c>
      <c r="F4" s="180"/>
      <c r="G4" s="131"/>
    </row>
    <row r="5" spans="1:7" ht="21.75" customHeight="1">
      <c r="A5" s="192"/>
      <c r="B5" s="192"/>
      <c r="C5" s="192"/>
      <c r="D5" s="187"/>
      <c r="E5" s="132" t="s">
        <v>384</v>
      </c>
      <c r="F5" s="166" t="s">
        <v>385</v>
      </c>
      <c r="G5" s="166" t="s">
        <v>386</v>
      </c>
    </row>
    <row r="6" spans="1:7" ht="40.5" customHeight="1">
      <c r="A6" s="193"/>
      <c r="B6" s="193"/>
      <c r="C6" s="193"/>
      <c r="D6" s="172"/>
      <c r="E6" s="133"/>
      <c r="F6" s="172" t="s">
        <v>32</v>
      </c>
      <c r="G6" s="172"/>
    </row>
    <row r="7" spans="1:7" ht="15" customHeight="1">
      <c r="A7" s="37">
        <v>1</v>
      </c>
      <c r="B7" s="37">
        <v>2</v>
      </c>
      <c r="C7" s="37">
        <v>3</v>
      </c>
      <c r="D7" s="37">
        <v>4</v>
      </c>
      <c r="E7" s="37">
        <v>5</v>
      </c>
      <c r="F7" s="37">
        <v>6</v>
      </c>
      <c r="G7" s="37">
        <v>7</v>
      </c>
    </row>
    <row r="8" spans="1:7" ht="29.9" customHeight="1">
      <c r="A8" s="124" t="s">
        <v>45</v>
      </c>
      <c r="B8" s="125"/>
      <c r="C8" s="125"/>
      <c r="D8" s="124"/>
      <c r="E8" s="41">
        <v>2900000</v>
      </c>
      <c r="F8" s="41">
        <v>2900000</v>
      </c>
      <c r="G8" s="41">
        <v>2900000</v>
      </c>
    </row>
    <row r="9" spans="1:7" ht="29.9" customHeight="1">
      <c r="A9" s="124"/>
      <c r="B9" s="124" t="s">
        <v>387</v>
      </c>
      <c r="C9" s="124" t="s">
        <v>217</v>
      </c>
      <c r="D9" s="124" t="s">
        <v>388</v>
      </c>
      <c r="E9" s="41">
        <v>1400000</v>
      </c>
      <c r="F9" s="41">
        <v>1400000</v>
      </c>
      <c r="G9" s="41">
        <v>1400000</v>
      </c>
    </row>
    <row r="10" spans="1:7" ht="29.9" customHeight="1">
      <c r="A10" s="13"/>
      <c r="B10" s="124" t="s">
        <v>389</v>
      </c>
      <c r="C10" s="124" t="s">
        <v>222</v>
      </c>
      <c r="D10" s="124" t="s">
        <v>388</v>
      </c>
      <c r="E10" s="41">
        <v>1500000</v>
      </c>
      <c r="F10" s="41">
        <v>1500000</v>
      </c>
      <c r="G10" s="41">
        <v>1500000</v>
      </c>
    </row>
    <row r="11" spans="1:7" ht="18.75" customHeight="1">
      <c r="A11" s="227" t="s">
        <v>30</v>
      </c>
      <c r="B11" s="228" t="s">
        <v>390</v>
      </c>
      <c r="C11" s="228"/>
      <c r="D11" s="229"/>
      <c r="E11" s="41">
        <v>2900000</v>
      </c>
      <c r="F11" s="41">
        <v>2900000</v>
      </c>
      <c r="G11" s="41">
        <v>2900000</v>
      </c>
    </row>
  </sheetData>
  <mergeCells count="11">
    <mergeCell ref="A2:G2"/>
    <mergeCell ref="A3:D3"/>
    <mergeCell ref="F5:F6"/>
    <mergeCell ref="E5:E6"/>
    <mergeCell ref="E4:G4"/>
    <mergeCell ref="A11:D11"/>
    <mergeCell ref="B4:B6"/>
    <mergeCell ref="C4:C6"/>
    <mergeCell ref="A4:A6"/>
    <mergeCell ref="G5:G6"/>
    <mergeCell ref="D4:D6"/>
  </mergeCells>
  <phoneticPr fontId="3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29E43-9958-CB42-B769-3E0EF5417814}">
  <sheetPr>
    <outlinePr summaryRight="0"/>
  </sheetPr>
  <dimension ref="A1:S9"/>
  <sheetViews>
    <sheetView showZeros="0" workbookViewId="0"/>
  </sheetViews>
  <sheetFormatPr defaultColWidth="8" defaultRowHeight="14.25" customHeight="1"/>
  <cols>
    <col min="1" max="1" width="21.08984375" customWidth="1"/>
    <col min="2" max="2" width="35.36328125" customWidth="1"/>
    <col min="3" max="19" width="16.1796875" customWidth="1"/>
  </cols>
  <sheetData>
    <row r="1" spans="1:19" ht="12" customHeight="1">
      <c r="A1" s="29"/>
      <c r="J1" s="30"/>
      <c r="N1" s="137"/>
      <c r="R1" s="136" t="s">
        <v>26</v>
      </c>
      <c r="S1" s="137"/>
    </row>
    <row r="2" spans="1:19" ht="36" customHeight="1">
      <c r="A2" s="139" t="s">
        <v>27</v>
      </c>
      <c r="B2" s="140"/>
      <c r="C2" s="140"/>
      <c r="D2" s="140"/>
      <c r="E2" s="140"/>
      <c r="F2" s="140"/>
      <c r="G2" s="140"/>
      <c r="H2" s="140"/>
      <c r="I2" s="140"/>
      <c r="J2" s="141"/>
      <c r="K2" s="140"/>
      <c r="L2" s="140"/>
      <c r="M2" s="140"/>
      <c r="N2" s="140"/>
      <c r="O2" s="140"/>
      <c r="P2" s="140"/>
      <c r="Q2" s="140"/>
      <c r="R2" s="140"/>
      <c r="S2" s="140"/>
    </row>
    <row r="3" spans="1:19" ht="20.25" customHeight="1">
      <c r="A3" s="145" t="str">
        <f>"单位名称："&amp;"云南省人口和计划生育科学技术研究所"</f>
        <v>单位名称：云南省人口和计划生育科学技术研究所</v>
      </c>
      <c r="B3" s="146"/>
      <c r="C3" s="146"/>
      <c r="D3" s="146"/>
      <c r="E3" s="32"/>
      <c r="F3" s="32"/>
      <c r="G3" s="32"/>
      <c r="H3" s="32"/>
      <c r="I3" s="32"/>
      <c r="J3" s="33"/>
      <c r="K3" s="32"/>
      <c r="L3" s="32"/>
      <c r="M3" s="32"/>
      <c r="N3" s="138"/>
      <c r="O3" s="34"/>
      <c r="P3" s="34"/>
      <c r="Q3" s="34"/>
      <c r="R3" s="138" t="s">
        <v>2</v>
      </c>
      <c r="S3" s="138" t="s">
        <v>2</v>
      </c>
    </row>
    <row r="4" spans="1:19" ht="18.75" customHeight="1">
      <c r="A4" s="156" t="s">
        <v>28</v>
      </c>
      <c r="B4" s="150" t="s">
        <v>29</v>
      </c>
      <c r="C4" s="150" t="s">
        <v>30</v>
      </c>
      <c r="D4" s="147" t="s">
        <v>31</v>
      </c>
      <c r="E4" s="148"/>
      <c r="F4" s="148"/>
      <c r="G4" s="148"/>
      <c r="H4" s="148"/>
      <c r="I4" s="148"/>
      <c r="J4" s="149"/>
      <c r="K4" s="148"/>
      <c r="L4" s="148"/>
      <c r="M4" s="148"/>
      <c r="N4" s="142"/>
      <c r="O4" s="142" t="s">
        <v>20</v>
      </c>
      <c r="P4" s="142"/>
      <c r="Q4" s="142"/>
      <c r="R4" s="142"/>
      <c r="S4" s="142"/>
    </row>
    <row r="5" spans="1:19" ht="18" customHeight="1">
      <c r="A5" s="157"/>
      <c r="B5" s="151"/>
      <c r="C5" s="151"/>
      <c r="D5" s="151" t="s">
        <v>32</v>
      </c>
      <c r="E5" s="151" t="s">
        <v>33</v>
      </c>
      <c r="F5" s="151" t="s">
        <v>34</v>
      </c>
      <c r="G5" s="151" t="s">
        <v>35</v>
      </c>
      <c r="H5" s="151" t="s">
        <v>36</v>
      </c>
      <c r="I5" s="153" t="s">
        <v>37</v>
      </c>
      <c r="J5" s="154"/>
      <c r="K5" s="153" t="s">
        <v>38</v>
      </c>
      <c r="L5" s="153" t="s">
        <v>39</v>
      </c>
      <c r="M5" s="153" t="s">
        <v>40</v>
      </c>
      <c r="N5" s="155" t="s">
        <v>41</v>
      </c>
      <c r="O5" s="143" t="s">
        <v>32</v>
      </c>
      <c r="P5" s="143" t="s">
        <v>33</v>
      </c>
      <c r="Q5" s="143" t="s">
        <v>34</v>
      </c>
      <c r="R5" s="143" t="s">
        <v>35</v>
      </c>
      <c r="S5" s="143" t="s">
        <v>42</v>
      </c>
    </row>
    <row r="6" spans="1:19" ht="29.25" customHeight="1">
      <c r="A6" s="158"/>
      <c r="B6" s="152"/>
      <c r="C6" s="152"/>
      <c r="D6" s="152"/>
      <c r="E6" s="152"/>
      <c r="F6" s="152"/>
      <c r="G6" s="152"/>
      <c r="H6" s="152"/>
      <c r="I6" s="35" t="s">
        <v>32</v>
      </c>
      <c r="J6" s="35" t="s">
        <v>43</v>
      </c>
      <c r="K6" s="35" t="s">
        <v>38</v>
      </c>
      <c r="L6" s="35" t="s">
        <v>39</v>
      </c>
      <c r="M6" s="35" t="s">
        <v>40</v>
      </c>
      <c r="N6" s="35" t="s">
        <v>41</v>
      </c>
      <c r="O6" s="144"/>
      <c r="P6" s="144"/>
      <c r="Q6" s="144"/>
      <c r="R6" s="144"/>
      <c r="S6" s="144"/>
    </row>
    <row r="7" spans="1:19" ht="16.5" customHeight="1">
      <c r="A7" s="36">
        <v>1</v>
      </c>
      <c r="B7" s="37">
        <v>2</v>
      </c>
      <c r="C7" s="37">
        <v>3</v>
      </c>
      <c r="D7" s="37">
        <v>4</v>
      </c>
      <c r="E7" s="36">
        <v>5</v>
      </c>
      <c r="F7" s="37">
        <v>6</v>
      </c>
      <c r="G7" s="37">
        <v>7</v>
      </c>
      <c r="H7" s="36">
        <v>8</v>
      </c>
      <c r="I7" s="37">
        <v>9</v>
      </c>
      <c r="J7" s="38">
        <v>10</v>
      </c>
      <c r="K7" s="38">
        <v>11</v>
      </c>
      <c r="L7" s="39">
        <v>12</v>
      </c>
      <c r="M7" s="38">
        <v>13</v>
      </c>
      <c r="N7" s="38">
        <v>14</v>
      </c>
      <c r="O7" s="38">
        <v>15</v>
      </c>
      <c r="P7" s="38">
        <v>16</v>
      </c>
      <c r="Q7" s="38">
        <v>17</v>
      </c>
      <c r="R7" s="38">
        <v>18</v>
      </c>
      <c r="S7" s="38">
        <v>19</v>
      </c>
    </row>
    <row r="8" spans="1:19" ht="31.4" customHeight="1">
      <c r="A8" s="40" t="s">
        <v>44</v>
      </c>
      <c r="B8" s="40" t="s">
        <v>45</v>
      </c>
      <c r="C8" s="41">
        <v>23014220.239999998</v>
      </c>
      <c r="D8" s="10">
        <v>14014220.24</v>
      </c>
      <c r="E8" s="25">
        <v>11114220.24</v>
      </c>
      <c r="F8" s="25"/>
      <c r="G8" s="25"/>
      <c r="H8" s="25"/>
      <c r="I8" s="25">
        <v>2900000</v>
      </c>
      <c r="J8" s="25">
        <v>2900000</v>
      </c>
      <c r="K8" s="25"/>
      <c r="L8" s="25"/>
      <c r="M8" s="25"/>
      <c r="N8" s="25"/>
      <c r="O8" s="25">
        <v>9000000</v>
      </c>
      <c r="P8" s="25"/>
      <c r="Q8" s="25"/>
      <c r="R8" s="25"/>
      <c r="S8" s="25">
        <v>9000000</v>
      </c>
    </row>
    <row r="9" spans="1:19" ht="16.5" customHeight="1">
      <c r="A9" s="42" t="s">
        <v>30</v>
      </c>
      <c r="B9" s="43"/>
      <c r="C9" s="44">
        <v>23014220.239999998</v>
      </c>
      <c r="D9" s="44">
        <v>14014220.24</v>
      </c>
      <c r="E9" s="45">
        <v>11114220.24</v>
      </c>
      <c r="F9" s="46"/>
      <c r="G9" s="46"/>
      <c r="H9" s="46"/>
      <c r="I9" s="46">
        <v>2900000</v>
      </c>
      <c r="J9" s="46">
        <v>2900000</v>
      </c>
      <c r="K9" s="46"/>
      <c r="L9" s="46"/>
      <c r="M9" s="46"/>
      <c r="N9" s="46"/>
      <c r="O9" s="46">
        <v>9000000</v>
      </c>
      <c r="P9" s="46"/>
      <c r="Q9" s="46"/>
      <c r="R9" s="46"/>
      <c r="S9" s="46">
        <v>9000000</v>
      </c>
    </row>
  </sheetData>
  <mergeCells count="22">
    <mergeCell ref="F5:F6"/>
    <mergeCell ref="G5:G6"/>
    <mergeCell ref="H5:H6"/>
    <mergeCell ref="I5:N5"/>
    <mergeCell ref="A4:A6"/>
    <mergeCell ref="B4:B6"/>
    <mergeCell ref="R1:S1"/>
    <mergeCell ref="R3:S3"/>
    <mergeCell ref="A2:S2"/>
    <mergeCell ref="O4:S4"/>
    <mergeCell ref="O5:O6"/>
    <mergeCell ref="P5:P6"/>
    <mergeCell ref="Q5:Q6"/>
    <mergeCell ref="R5:R6"/>
    <mergeCell ref="S5:S6"/>
    <mergeCell ref="N1"/>
    <mergeCell ref="N3"/>
    <mergeCell ref="A3:D3"/>
    <mergeCell ref="D4:N4"/>
    <mergeCell ref="C4:C6"/>
    <mergeCell ref="D5:D6"/>
    <mergeCell ref="E5:E6"/>
  </mergeCells>
  <phoneticPr fontId="3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5DA8-D518-DFF8-D7C8-0002B55518B8}">
  <sheetPr>
    <outlinePr summaryRight="0"/>
  </sheetPr>
  <dimension ref="A1:O26"/>
  <sheetViews>
    <sheetView showZeros="0" topLeftCell="A10" workbookViewId="0"/>
  </sheetViews>
  <sheetFormatPr defaultColWidth="9.08984375" defaultRowHeight="14.25" customHeight="1"/>
  <cols>
    <col min="1" max="1" width="14.36328125" customWidth="1"/>
    <col min="2" max="2" width="32.54296875" customWidth="1"/>
    <col min="3" max="6" width="18.90625" customWidth="1"/>
    <col min="7" max="7" width="21.36328125" customWidth="1"/>
    <col min="8" max="9" width="18.90625" customWidth="1"/>
    <col min="10" max="10" width="17.90625" customWidth="1"/>
    <col min="11" max="15" width="18.90625" customWidth="1"/>
  </cols>
  <sheetData>
    <row r="1" spans="1:15" ht="15.75" customHeight="1">
      <c r="O1" s="47" t="s">
        <v>46</v>
      </c>
    </row>
    <row r="2" spans="1:15" ht="28.5" customHeight="1">
      <c r="A2" s="140" t="s">
        <v>47</v>
      </c>
      <c r="B2" s="140"/>
      <c r="C2" s="140"/>
      <c r="D2" s="140"/>
      <c r="E2" s="140"/>
      <c r="F2" s="140"/>
      <c r="G2" s="140"/>
      <c r="H2" s="140"/>
      <c r="I2" s="140"/>
      <c r="J2" s="140"/>
      <c r="K2" s="140"/>
      <c r="L2" s="140"/>
      <c r="M2" s="140"/>
      <c r="N2" s="140"/>
      <c r="O2" s="140"/>
    </row>
    <row r="3" spans="1:15" ht="15" customHeight="1">
      <c r="A3" s="159" t="str">
        <f>"单位名称："&amp;"云南省人口和计划生育科学技术研究所"</f>
        <v>单位名称：云南省人口和计划生育科学技术研究所</v>
      </c>
      <c r="B3" s="160"/>
      <c r="C3" s="161"/>
      <c r="D3" s="161"/>
      <c r="E3" s="161"/>
      <c r="F3" s="161"/>
      <c r="G3" s="146"/>
      <c r="H3" s="161"/>
      <c r="I3" s="161"/>
      <c r="J3" s="146"/>
      <c r="K3" s="161"/>
      <c r="L3" s="161"/>
      <c r="M3" s="32"/>
      <c r="N3" s="32"/>
      <c r="O3" s="51" t="s">
        <v>2</v>
      </c>
    </row>
    <row r="4" spans="1:15" ht="18.75" customHeight="1">
      <c r="A4" s="166" t="s">
        <v>48</v>
      </c>
      <c r="B4" s="166" t="s">
        <v>49</v>
      </c>
      <c r="C4" s="132" t="s">
        <v>30</v>
      </c>
      <c r="D4" s="168" t="s">
        <v>33</v>
      </c>
      <c r="E4" s="168"/>
      <c r="F4" s="168"/>
      <c r="G4" s="167" t="s">
        <v>34</v>
      </c>
      <c r="H4" s="166" t="s">
        <v>35</v>
      </c>
      <c r="I4" s="166" t="s">
        <v>50</v>
      </c>
      <c r="J4" s="130" t="s">
        <v>51</v>
      </c>
      <c r="K4" s="164" t="s">
        <v>52</v>
      </c>
      <c r="L4" s="164" t="s">
        <v>53</v>
      </c>
      <c r="M4" s="164" t="s">
        <v>54</v>
      </c>
      <c r="N4" s="164" t="s">
        <v>55</v>
      </c>
      <c r="O4" s="165" t="s">
        <v>56</v>
      </c>
    </row>
    <row r="5" spans="1:15" ht="30" customHeight="1">
      <c r="A5" s="133"/>
      <c r="B5" s="133"/>
      <c r="C5" s="133"/>
      <c r="D5" s="53" t="s">
        <v>32</v>
      </c>
      <c r="E5" s="53" t="s">
        <v>57</v>
      </c>
      <c r="F5" s="53" t="s">
        <v>58</v>
      </c>
      <c r="G5" s="133"/>
      <c r="H5" s="133"/>
      <c r="I5" s="133"/>
      <c r="J5" s="54" t="s">
        <v>32</v>
      </c>
      <c r="K5" s="55" t="s">
        <v>52</v>
      </c>
      <c r="L5" s="55" t="s">
        <v>53</v>
      </c>
      <c r="M5" s="55" t="s">
        <v>54</v>
      </c>
      <c r="N5" s="55" t="s">
        <v>55</v>
      </c>
      <c r="O5" s="55" t="s">
        <v>56</v>
      </c>
    </row>
    <row r="6" spans="1:15" ht="16.5" customHeight="1">
      <c r="A6" s="54">
        <v>1</v>
      </c>
      <c r="B6" s="54">
        <v>2</v>
      </c>
      <c r="C6" s="54">
        <v>3</v>
      </c>
      <c r="D6" s="54">
        <v>4</v>
      </c>
      <c r="E6" s="54">
        <v>5</v>
      </c>
      <c r="F6" s="54">
        <v>6</v>
      </c>
      <c r="G6" s="54">
        <v>7</v>
      </c>
      <c r="H6" s="56">
        <v>8</v>
      </c>
      <c r="I6" s="56">
        <v>9</v>
      </c>
      <c r="J6" s="56">
        <v>10</v>
      </c>
      <c r="K6" s="56">
        <v>11</v>
      </c>
      <c r="L6" s="56">
        <v>12</v>
      </c>
      <c r="M6" s="56">
        <v>13</v>
      </c>
      <c r="N6" s="56">
        <v>14</v>
      </c>
      <c r="O6" s="54">
        <v>15</v>
      </c>
    </row>
    <row r="7" spans="1:15" ht="20.25" customHeight="1">
      <c r="A7" s="40" t="s">
        <v>59</v>
      </c>
      <c r="B7" s="40" t="s">
        <v>60</v>
      </c>
      <c r="C7" s="10">
        <v>10328693.66</v>
      </c>
      <c r="D7" s="10">
        <v>7328693.6600000001</v>
      </c>
      <c r="E7" s="10">
        <v>5928693.6600000001</v>
      </c>
      <c r="F7" s="10">
        <v>1400000</v>
      </c>
      <c r="G7" s="25"/>
      <c r="H7" s="10"/>
      <c r="I7" s="10"/>
      <c r="J7" s="10">
        <v>3000000</v>
      </c>
      <c r="K7" s="10">
        <v>3000000</v>
      </c>
      <c r="L7" s="10"/>
      <c r="M7" s="25"/>
      <c r="N7" s="10"/>
      <c r="O7" s="10"/>
    </row>
    <row r="8" spans="1:15" ht="20.25" customHeight="1">
      <c r="A8" s="57" t="s">
        <v>61</v>
      </c>
      <c r="B8" s="57" t="s">
        <v>62</v>
      </c>
      <c r="C8" s="10">
        <v>10328693.66</v>
      </c>
      <c r="D8" s="10">
        <v>7328693.6600000001</v>
      </c>
      <c r="E8" s="10">
        <v>5928693.6600000001</v>
      </c>
      <c r="F8" s="10">
        <v>1400000</v>
      </c>
      <c r="G8" s="25"/>
      <c r="H8" s="10"/>
      <c r="I8" s="10"/>
      <c r="J8" s="10">
        <v>3000000</v>
      </c>
      <c r="K8" s="10">
        <v>3000000</v>
      </c>
      <c r="L8" s="10"/>
      <c r="M8" s="25"/>
      <c r="N8" s="10"/>
      <c r="O8" s="10"/>
    </row>
    <row r="9" spans="1:15" ht="20.25" customHeight="1">
      <c r="A9" s="58" t="s">
        <v>63</v>
      </c>
      <c r="B9" s="58" t="s">
        <v>64</v>
      </c>
      <c r="C9" s="10">
        <v>10328693.66</v>
      </c>
      <c r="D9" s="10">
        <v>7328693.6600000001</v>
      </c>
      <c r="E9" s="10">
        <v>5928693.6600000001</v>
      </c>
      <c r="F9" s="10">
        <v>1400000</v>
      </c>
      <c r="G9" s="25"/>
      <c r="H9" s="10"/>
      <c r="I9" s="10"/>
      <c r="J9" s="10">
        <v>3000000</v>
      </c>
      <c r="K9" s="10">
        <v>3000000</v>
      </c>
      <c r="L9" s="10"/>
      <c r="M9" s="25"/>
      <c r="N9" s="10"/>
      <c r="O9" s="10"/>
    </row>
    <row r="10" spans="1:15" ht="20.25" customHeight="1">
      <c r="A10" s="40" t="s">
        <v>65</v>
      </c>
      <c r="B10" s="40" t="s">
        <v>66</v>
      </c>
      <c r="C10" s="10">
        <v>861383.95</v>
      </c>
      <c r="D10" s="10">
        <v>861383.95</v>
      </c>
      <c r="E10" s="10">
        <v>861383.95</v>
      </c>
      <c r="F10" s="10"/>
      <c r="G10" s="25"/>
      <c r="H10" s="10"/>
      <c r="I10" s="10"/>
      <c r="J10" s="10"/>
      <c r="K10" s="10"/>
      <c r="L10" s="10"/>
      <c r="M10" s="25"/>
      <c r="N10" s="10"/>
      <c r="O10" s="10"/>
    </row>
    <row r="11" spans="1:15" ht="20.25" customHeight="1">
      <c r="A11" s="57" t="s">
        <v>67</v>
      </c>
      <c r="B11" s="57" t="s">
        <v>68</v>
      </c>
      <c r="C11" s="10">
        <v>822417.14</v>
      </c>
      <c r="D11" s="10">
        <v>822417.14</v>
      </c>
      <c r="E11" s="10">
        <v>822417.14</v>
      </c>
      <c r="F11" s="10"/>
      <c r="G11" s="25"/>
      <c r="H11" s="10"/>
      <c r="I11" s="10"/>
      <c r="J11" s="10"/>
      <c r="K11" s="10"/>
      <c r="L11" s="10"/>
      <c r="M11" s="25"/>
      <c r="N11" s="10"/>
      <c r="O11" s="10"/>
    </row>
    <row r="12" spans="1:15" ht="20.25" customHeight="1">
      <c r="A12" s="58" t="s">
        <v>69</v>
      </c>
      <c r="B12" s="58" t="s">
        <v>70</v>
      </c>
      <c r="C12" s="10">
        <v>25920</v>
      </c>
      <c r="D12" s="10">
        <v>25920</v>
      </c>
      <c r="E12" s="10">
        <v>25920</v>
      </c>
      <c r="F12" s="10"/>
      <c r="G12" s="25"/>
      <c r="H12" s="10"/>
      <c r="I12" s="10"/>
      <c r="J12" s="10"/>
      <c r="K12" s="10"/>
      <c r="L12" s="10"/>
      <c r="M12" s="25"/>
      <c r="N12" s="10"/>
      <c r="O12" s="10"/>
    </row>
    <row r="13" spans="1:15" ht="20.25" customHeight="1">
      <c r="A13" s="58" t="s">
        <v>71</v>
      </c>
      <c r="B13" s="58" t="s">
        <v>72</v>
      </c>
      <c r="C13" s="10">
        <v>796497.14</v>
      </c>
      <c r="D13" s="10">
        <v>796497.14</v>
      </c>
      <c r="E13" s="10">
        <v>796497.14</v>
      </c>
      <c r="F13" s="10"/>
      <c r="G13" s="25"/>
      <c r="H13" s="10"/>
      <c r="I13" s="10"/>
      <c r="J13" s="10"/>
      <c r="K13" s="10"/>
      <c r="L13" s="10"/>
      <c r="M13" s="25"/>
      <c r="N13" s="10"/>
      <c r="O13" s="10"/>
    </row>
    <row r="14" spans="1:15" ht="20.25" customHeight="1">
      <c r="A14" s="57" t="s">
        <v>73</v>
      </c>
      <c r="B14" s="57" t="s">
        <v>74</v>
      </c>
      <c r="C14" s="10">
        <v>38966.81</v>
      </c>
      <c r="D14" s="10">
        <v>38966.81</v>
      </c>
      <c r="E14" s="10">
        <v>38966.81</v>
      </c>
      <c r="F14" s="10"/>
      <c r="G14" s="25"/>
      <c r="H14" s="10"/>
      <c r="I14" s="10"/>
      <c r="J14" s="10"/>
      <c r="K14" s="10"/>
      <c r="L14" s="10"/>
      <c r="M14" s="25"/>
      <c r="N14" s="10"/>
      <c r="O14" s="10"/>
    </row>
    <row r="15" spans="1:15" ht="20.25" customHeight="1">
      <c r="A15" s="58" t="s">
        <v>75</v>
      </c>
      <c r="B15" s="58" t="s">
        <v>74</v>
      </c>
      <c r="C15" s="10">
        <v>38966.81</v>
      </c>
      <c r="D15" s="10">
        <v>38966.81</v>
      </c>
      <c r="E15" s="10">
        <v>38966.81</v>
      </c>
      <c r="F15" s="10"/>
      <c r="G15" s="25"/>
      <c r="H15" s="10"/>
      <c r="I15" s="10"/>
      <c r="J15" s="10"/>
      <c r="K15" s="10"/>
      <c r="L15" s="10"/>
      <c r="M15" s="25"/>
      <c r="N15" s="10"/>
      <c r="O15" s="10"/>
    </row>
    <row r="16" spans="1:15" ht="20.25" customHeight="1">
      <c r="A16" s="40" t="s">
        <v>76</v>
      </c>
      <c r="B16" s="40" t="s">
        <v>77</v>
      </c>
      <c r="C16" s="10">
        <v>2841306.54</v>
      </c>
      <c r="D16" s="10">
        <v>2434706.54</v>
      </c>
      <c r="E16" s="10">
        <v>934706.54</v>
      </c>
      <c r="F16" s="10">
        <v>1500000</v>
      </c>
      <c r="G16" s="25"/>
      <c r="H16" s="10"/>
      <c r="I16" s="10"/>
      <c r="J16" s="10">
        <v>406600</v>
      </c>
      <c r="K16" s="10">
        <v>406600</v>
      </c>
      <c r="L16" s="10"/>
      <c r="M16" s="25"/>
      <c r="N16" s="10"/>
      <c r="O16" s="10"/>
    </row>
    <row r="17" spans="1:15" ht="20.25" customHeight="1">
      <c r="A17" s="57" t="s">
        <v>78</v>
      </c>
      <c r="B17" s="57" t="s">
        <v>79</v>
      </c>
      <c r="C17" s="10">
        <v>1906600</v>
      </c>
      <c r="D17" s="10">
        <v>1500000</v>
      </c>
      <c r="E17" s="10"/>
      <c r="F17" s="10">
        <v>1500000</v>
      </c>
      <c r="G17" s="25"/>
      <c r="H17" s="10"/>
      <c r="I17" s="10"/>
      <c r="J17" s="10">
        <v>406600</v>
      </c>
      <c r="K17" s="10">
        <v>406600</v>
      </c>
      <c r="L17" s="10"/>
      <c r="M17" s="25"/>
      <c r="N17" s="10"/>
      <c r="O17" s="10"/>
    </row>
    <row r="18" spans="1:15" ht="20.25" customHeight="1">
      <c r="A18" s="58" t="s">
        <v>80</v>
      </c>
      <c r="B18" s="58" t="s">
        <v>81</v>
      </c>
      <c r="C18" s="10">
        <v>1906600</v>
      </c>
      <c r="D18" s="10">
        <v>1500000</v>
      </c>
      <c r="E18" s="10"/>
      <c r="F18" s="10">
        <v>1500000</v>
      </c>
      <c r="G18" s="25"/>
      <c r="H18" s="10"/>
      <c r="I18" s="10"/>
      <c r="J18" s="10">
        <v>406600</v>
      </c>
      <c r="K18" s="10">
        <v>406600</v>
      </c>
      <c r="L18" s="10"/>
      <c r="M18" s="25"/>
      <c r="N18" s="10"/>
      <c r="O18" s="10"/>
    </row>
    <row r="19" spans="1:15" ht="20.25" customHeight="1">
      <c r="A19" s="57" t="s">
        <v>82</v>
      </c>
      <c r="B19" s="57" t="s">
        <v>83</v>
      </c>
      <c r="C19" s="10">
        <v>934706.54</v>
      </c>
      <c r="D19" s="10">
        <v>934706.54</v>
      </c>
      <c r="E19" s="10">
        <v>934706.54</v>
      </c>
      <c r="F19" s="10"/>
      <c r="G19" s="25"/>
      <c r="H19" s="10"/>
      <c r="I19" s="10"/>
      <c r="J19" s="10"/>
      <c r="K19" s="10"/>
      <c r="L19" s="10"/>
      <c r="M19" s="25"/>
      <c r="N19" s="10"/>
      <c r="O19" s="10"/>
    </row>
    <row r="20" spans="1:15" ht="20.25" customHeight="1">
      <c r="A20" s="58" t="s">
        <v>84</v>
      </c>
      <c r="B20" s="58" t="s">
        <v>85</v>
      </c>
      <c r="C20" s="10">
        <v>497810.71</v>
      </c>
      <c r="D20" s="10">
        <v>497810.71</v>
      </c>
      <c r="E20" s="10">
        <v>497810.71</v>
      </c>
      <c r="F20" s="10"/>
      <c r="G20" s="25"/>
      <c r="H20" s="10"/>
      <c r="I20" s="10"/>
      <c r="J20" s="10"/>
      <c r="K20" s="10"/>
      <c r="L20" s="10"/>
      <c r="M20" s="25"/>
      <c r="N20" s="10"/>
      <c r="O20" s="10"/>
    </row>
    <row r="21" spans="1:15" ht="20.25" customHeight="1">
      <c r="A21" s="58" t="s">
        <v>86</v>
      </c>
      <c r="B21" s="58" t="s">
        <v>87</v>
      </c>
      <c r="C21" s="10">
        <v>400859.83</v>
      </c>
      <c r="D21" s="10">
        <v>400859.83</v>
      </c>
      <c r="E21" s="10">
        <v>400859.83</v>
      </c>
      <c r="F21" s="10"/>
      <c r="G21" s="25"/>
      <c r="H21" s="10"/>
      <c r="I21" s="10"/>
      <c r="J21" s="10"/>
      <c r="K21" s="10"/>
      <c r="L21" s="10"/>
      <c r="M21" s="25"/>
      <c r="N21" s="10"/>
      <c r="O21" s="10"/>
    </row>
    <row r="22" spans="1:15" ht="20.25" customHeight="1">
      <c r="A22" s="58" t="s">
        <v>88</v>
      </c>
      <c r="B22" s="58" t="s">
        <v>89</v>
      </c>
      <c r="C22" s="10">
        <v>36036</v>
      </c>
      <c r="D22" s="10">
        <v>36036</v>
      </c>
      <c r="E22" s="10">
        <v>36036</v>
      </c>
      <c r="F22" s="10"/>
      <c r="G22" s="25"/>
      <c r="H22" s="10"/>
      <c r="I22" s="10"/>
      <c r="J22" s="10"/>
      <c r="K22" s="10"/>
      <c r="L22" s="10"/>
      <c r="M22" s="25"/>
      <c r="N22" s="10"/>
      <c r="O22" s="10"/>
    </row>
    <row r="23" spans="1:15" ht="20.25" customHeight="1">
      <c r="A23" s="40" t="s">
        <v>90</v>
      </c>
      <c r="B23" s="40" t="s">
        <v>91</v>
      </c>
      <c r="C23" s="10">
        <v>489436.09</v>
      </c>
      <c r="D23" s="10">
        <v>489436.09</v>
      </c>
      <c r="E23" s="10">
        <v>489436.09</v>
      </c>
      <c r="F23" s="10"/>
      <c r="G23" s="25"/>
      <c r="H23" s="10"/>
      <c r="I23" s="10"/>
      <c r="J23" s="10"/>
      <c r="K23" s="10"/>
      <c r="L23" s="10"/>
      <c r="M23" s="25"/>
      <c r="N23" s="10"/>
      <c r="O23" s="10"/>
    </row>
    <row r="24" spans="1:15" ht="20.25" customHeight="1">
      <c r="A24" s="57" t="s">
        <v>92</v>
      </c>
      <c r="B24" s="57" t="s">
        <v>93</v>
      </c>
      <c r="C24" s="10">
        <v>489436.09</v>
      </c>
      <c r="D24" s="10">
        <v>489436.09</v>
      </c>
      <c r="E24" s="10">
        <v>489436.09</v>
      </c>
      <c r="F24" s="10"/>
      <c r="G24" s="25"/>
      <c r="H24" s="10"/>
      <c r="I24" s="10"/>
      <c r="J24" s="10"/>
      <c r="K24" s="10"/>
      <c r="L24" s="10"/>
      <c r="M24" s="25"/>
      <c r="N24" s="10"/>
      <c r="O24" s="10"/>
    </row>
    <row r="25" spans="1:15" ht="20.25" customHeight="1">
      <c r="A25" s="58" t="s">
        <v>94</v>
      </c>
      <c r="B25" s="58" t="s">
        <v>95</v>
      </c>
      <c r="C25" s="10">
        <v>489436.09</v>
      </c>
      <c r="D25" s="10">
        <v>489436.09</v>
      </c>
      <c r="E25" s="10">
        <v>489436.09</v>
      </c>
      <c r="F25" s="10"/>
      <c r="G25" s="25"/>
      <c r="H25" s="10"/>
      <c r="I25" s="10"/>
      <c r="J25" s="10"/>
      <c r="K25" s="10"/>
      <c r="L25" s="10"/>
      <c r="M25" s="25"/>
      <c r="N25" s="10"/>
      <c r="O25" s="10"/>
    </row>
    <row r="26" spans="1:15" ht="17.25" customHeight="1">
      <c r="A26" s="162" t="s">
        <v>96</v>
      </c>
      <c r="B26" s="163" t="s">
        <v>96</v>
      </c>
      <c r="C26" s="44">
        <v>14520820.24</v>
      </c>
      <c r="D26" s="44">
        <v>11114220.24</v>
      </c>
      <c r="E26" s="44">
        <v>8214220.2400000002</v>
      </c>
      <c r="F26" s="44">
        <v>2900000</v>
      </c>
      <c r="G26" s="46"/>
      <c r="H26" s="44"/>
      <c r="I26" s="44"/>
      <c r="J26" s="44">
        <v>3406600</v>
      </c>
      <c r="K26" s="44">
        <v>3406600</v>
      </c>
      <c r="L26" s="44"/>
      <c r="M26" s="46"/>
      <c r="N26" s="44"/>
      <c r="O26" s="44"/>
    </row>
  </sheetData>
  <mergeCells count="11">
    <mergeCell ref="A2:O2"/>
    <mergeCell ref="A3:L3"/>
    <mergeCell ref="A26:B26"/>
    <mergeCell ref="J4:O4"/>
    <mergeCell ref="I4:I5"/>
    <mergeCell ref="G4:G5"/>
    <mergeCell ref="A4:A5"/>
    <mergeCell ref="B4:B5"/>
    <mergeCell ref="C4:C5"/>
    <mergeCell ref="D4:F4"/>
    <mergeCell ref="H4:H5"/>
  </mergeCells>
  <phoneticPr fontId="3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E5C88-A3C5-D467-B258-AEE3676579E8}">
  <sheetPr>
    <outlinePr summaryRight="0"/>
  </sheetPr>
  <dimension ref="A1:D16"/>
  <sheetViews>
    <sheetView showZeros="0" workbookViewId="0"/>
  </sheetViews>
  <sheetFormatPr defaultColWidth="9.08984375" defaultRowHeight="14.25" customHeight="1"/>
  <cols>
    <col min="1" max="1" width="49.36328125" customWidth="1"/>
    <col min="2" max="2" width="43.36328125" customWidth="1"/>
    <col min="3" max="3" width="48.54296875" customWidth="1"/>
    <col min="4" max="4" width="41.1796875" customWidth="1"/>
  </cols>
  <sheetData>
    <row r="1" spans="1:4" ht="14.25" customHeight="1">
      <c r="D1" s="3" t="s">
        <v>97</v>
      </c>
    </row>
    <row r="2" spans="1:4" ht="31.5" customHeight="1">
      <c r="A2" s="128" t="s">
        <v>98</v>
      </c>
      <c r="B2" s="169"/>
      <c r="C2" s="169"/>
      <c r="D2" s="169"/>
    </row>
    <row r="3" spans="1:4" ht="17.25" customHeight="1">
      <c r="A3" s="170" t="str">
        <f>"单位名称："&amp;"云南省人口和计划生育科学技术研究所"</f>
        <v>单位名称：云南省人口和计划生育科学技术研究所</v>
      </c>
      <c r="B3" s="135"/>
      <c r="C3" s="2"/>
      <c r="D3" s="1" t="s">
        <v>2</v>
      </c>
    </row>
    <row r="4" spans="1:4" ht="24.65" customHeight="1">
      <c r="A4" s="130" t="s">
        <v>3</v>
      </c>
      <c r="B4" s="131"/>
      <c r="C4" s="130" t="s">
        <v>4</v>
      </c>
      <c r="D4" s="131"/>
    </row>
    <row r="5" spans="1:4" ht="15.65" customHeight="1">
      <c r="A5" s="132" t="s">
        <v>5</v>
      </c>
      <c r="B5" s="171" t="s">
        <v>6</v>
      </c>
      <c r="C5" s="132" t="s">
        <v>99</v>
      </c>
      <c r="D5" s="171" t="s">
        <v>6</v>
      </c>
    </row>
    <row r="6" spans="1:4" ht="14.15" customHeight="1">
      <c r="A6" s="133"/>
      <c r="B6" s="172"/>
      <c r="C6" s="133"/>
      <c r="D6" s="172"/>
    </row>
    <row r="7" spans="1:4" ht="29.15" customHeight="1">
      <c r="A7" s="60" t="s">
        <v>100</v>
      </c>
      <c r="B7" s="61">
        <v>11114220.24</v>
      </c>
      <c r="C7" s="62" t="s">
        <v>101</v>
      </c>
      <c r="D7" s="61">
        <v>11114220.24</v>
      </c>
    </row>
    <row r="8" spans="1:4" ht="29.15" customHeight="1">
      <c r="A8" s="63" t="s">
        <v>102</v>
      </c>
      <c r="B8" s="25">
        <v>11114220.24</v>
      </c>
      <c r="C8" s="9" t="str">
        <f>"（一）"&amp;"科学技术支出"</f>
        <v>（一）科学技术支出</v>
      </c>
      <c r="D8" s="25">
        <v>7328693.6600000001</v>
      </c>
    </row>
    <row r="9" spans="1:4" ht="29.15" customHeight="1">
      <c r="A9" s="63" t="s">
        <v>103</v>
      </c>
      <c r="B9" s="25"/>
      <c r="C9" s="9" t="str">
        <f>"（二）"&amp;"社会保障和就业支出"</f>
        <v>（二）社会保障和就业支出</v>
      </c>
      <c r="D9" s="25">
        <v>861383.95</v>
      </c>
    </row>
    <row r="10" spans="1:4" ht="29.15" customHeight="1">
      <c r="A10" s="63" t="s">
        <v>104</v>
      </c>
      <c r="B10" s="25"/>
      <c r="C10" s="9" t="str">
        <f>"（三）"&amp;"卫生健康支出"</f>
        <v>（三）卫生健康支出</v>
      </c>
      <c r="D10" s="25">
        <v>2434706.54</v>
      </c>
    </row>
    <row r="11" spans="1:4" ht="29.15" customHeight="1">
      <c r="A11" s="64" t="s">
        <v>105</v>
      </c>
      <c r="B11" s="65"/>
      <c r="C11" s="9" t="str">
        <f>"（四）"&amp;"住房保障支出"</f>
        <v>（四）住房保障支出</v>
      </c>
      <c r="D11" s="25">
        <v>489436.09</v>
      </c>
    </row>
    <row r="12" spans="1:4" ht="29.15" customHeight="1">
      <c r="A12" s="63" t="s">
        <v>102</v>
      </c>
      <c r="B12" s="10"/>
      <c r="C12" s="17"/>
      <c r="D12" s="18"/>
    </row>
    <row r="13" spans="1:4" ht="29.15" customHeight="1">
      <c r="A13" s="24" t="s">
        <v>103</v>
      </c>
      <c r="B13" s="10"/>
      <c r="C13" s="17"/>
      <c r="D13" s="18"/>
    </row>
    <row r="14" spans="1:4" ht="29.15" customHeight="1">
      <c r="A14" s="24" t="s">
        <v>104</v>
      </c>
      <c r="B14" s="18"/>
      <c r="C14" s="17"/>
      <c r="D14" s="18"/>
    </row>
    <row r="15" spans="1:4" ht="29.15" customHeight="1">
      <c r="A15" s="66"/>
      <c r="B15" s="18"/>
      <c r="C15" s="67" t="s">
        <v>106</v>
      </c>
      <c r="D15" s="65"/>
    </row>
    <row r="16" spans="1:4" ht="29.15" customHeight="1">
      <c r="A16" s="66" t="s">
        <v>107</v>
      </c>
      <c r="B16" s="18">
        <v>11114220.24</v>
      </c>
      <c r="C16" s="17" t="s">
        <v>25</v>
      </c>
      <c r="D16" s="18">
        <v>11114220.24</v>
      </c>
    </row>
  </sheetData>
  <mergeCells count="8">
    <mergeCell ref="A2:D2"/>
    <mergeCell ref="A4:B4"/>
    <mergeCell ref="C4:D4"/>
    <mergeCell ref="A5:A6"/>
    <mergeCell ref="C5:C6"/>
    <mergeCell ref="A3:B3"/>
    <mergeCell ref="B5:B6"/>
    <mergeCell ref="D5:D6"/>
  </mergeCells>
  <phoneticPr fontId="3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B1DF8-319B-1718-0C5D-F54445F0FB4A}">
  <sheetPr>
    <outlinePr summaryRight="0"/>
  </sheetPr>
  <dimension ref="A1:G26"/>
  <sheetViews>
    <sheetView showZeros="0" workbookViewId="0"/>
  </sheetViews>
  <sheetFormatPr defaultColWidth="9.08984375" defaultRowHeight="14.25" customHeight="1"/>
  <cols>
    <col min="1" max="1" width="20.08984375" customWidth="1"/>
    <col min="2" max="2" width="37.36328125" customWidth="1"/>
    <col min="3" max="3" width="24.36328125" customWidth="1"/>
    <col min="4" max="6" width="25" customWidth="1"/>
    <col min="7" max="7" width="24.36328125" customWidth="1"/>
  </cols>
  <sheetData>
    <row r="1" spans="1:7" ht="12" customHeight="1">
      <c r="D1" s="68"/>
      <c r="F1" s="47"/>
      <c r="G1" s="47" t="s">
        <v>108</v>
      </c>
    </row>
    <row r="2" spans="1:7" ht="39" customHeight="1">
      <c r="A2" s="173" t="s">
        <v>109</v>
      </c>
      <c r="B2" s="173"/>
      <c r="C2" s="173"/>
      <c r="D2" s="173"/>
      <c r="E2" s="173"/>
      <c r="F2" s="173"/>
      <c r="G2" s="173"/>
    </row>
    <row r="3" spans="1:7" ht="18" customHeight="1">
      <c r="A3" s="170" t="str">
        <f>"单位名称："&amp;"云南省人口和计划生育科学技术研究所"</f>
        <v>单位名称：云南省人口和计划生育科学技术研究所</v>
      </c>
      <c r="B3" s="137"/>
      <c r="C3" s="137"/>
      <c r="D3" s="137"/>
      <c r="E3" s="137"/>
      <c r="F3" s="51"/>
      <c r="G3" s="51" t="s">
        <v>2</v>
      </c>
    </row>
    <row r="4" spans="1:7" ht="20.25" customHeight="1">
      <c r="A4" s="174" t="s">
        <v>110</v>
      </c>
      <c r="B4" s="175"/>
      <c r="C4" s="178" t="s">
        <v>30</v>
      </c>
      <c r="D4" s="180" t="s">
        <v>57</v>
      </c>
      <c r="E4" s="180"/>
      <c r="F4" s="131"/>
      <c r="G4" s="178" t="s">
        <v>58</v>
      </c>
    </row>
    <row r="5" spans="1:7" ht="20.25" customHeight="1">
      <c r="A5" s="69" t="s">
        <v>48</v>
      </c>
      <c r="B5" s="70" t="s">
        <v>49</v>
      </c>
      <c r="C5" s="179"/>
      <c r="D5" s="71" t="s">
        <v>32</v>
      </c>
      <c r="E5" s="71" t="s">
        <v>111</v>
      </c>
      <c r="F5" s="71" t="s">
        <v>112</v>
      </c>
      <c r="G5" s="179"/>
    </row>
    <row r="6" spans="1:7" ht="13.5" customHeight="1">
      <c r="A6" s="72" t="s">
        <v>113</v>
      </c>
      <c r="B6" s="72" t="s">
        <v>114</v>
      </c>
      <c r="C6" s="72" t="s">
        <v>115</v>
      </c>
      <c r="D6" s="54"/>
      <c r="E6" s="72" t="s">
        <v>116</v>
      </c>
      <c r="F6" s="72" t="s">
        <v>117</v>
      </c>
      <c r="G6" s="72" t="s">
        <v>118</v>
      </c>
    </row>
    <row r="7" spans="1:7" ht="18" customHeight="1">
      <c r="A7" s="73" t="s">
        <v>59</v>
      </c>
      <c r="B7" s="40" t="s">
        <v>60</v>
      </c>
      <c r="C7" s="41">
        <v>7328693.6600000001</v>
      </c>
      <c r="D7" s="41">
        <v>5928693.6600000001</v>
      </c>
      <c r="E7" s="41">
        <v>5389594.4000000004</v>
      </c>
      <c r="F7" s="41">
        <v>539099.26</v>
      </c>
      <c r="G7" s="41">
        <v>1400000</v>
      </c>
    </row>
    <row r="8" spans="1:7" ht="18" customHeight="1">
      <c r="A8" s="73" t="s">
        <v>61</v>
      </c>
      <c r="B8" s="57" t="s">
        <v>62</v>
      </c>
      <c r="C8" s="41">
        <v>7328693.6600000001</v>
      </c>
      <c r="D8" s="41">
        <v>5928693.6600000001</v>
      </c>
      <c r="E8" s="41">
        <v>5389594.4000000004</v>
      </c>
      <c r="F8" s="41">
        <v>539099.26</v>
      </c>
      <c r="G8" s="41">
        <v>1400000</v>
      </c>
    </row>
    <row r="9" spans="1:7" ht="18" customHeight="1">
      <c r="A9" s="73" t="s">
        <v>63</v>
      </c>
      <c r="B9" s="58" t="s">
        <v>64</v>
      </c>
      <c r="C9" s="41">
        <v>7328693.6600000001</v>
      </c>
      <c r="D9" s="41">
        <v>5928693.6600000001</v>
      </c>
      <c r="E9" s="41">
        <v>5389594.4000000004</v>
      </c>
      <c r="F9" s="41">
        <v>539099.26</v>
      </c>
      <c r="G9" s="41">
        <v>1400000</v>
      </c>
    </row>
    <row r="10" spans="1:7" ht="18" customHeight="1">
      <c r="A10" s="73" t="s">
        <v>65</v>
      </c>
      <c r="B10" s="40" t="s">
        <v>66</v>
      </c>
      <c r="C10" s="41">
        <v>861383.95</v>
      </c>
      <c r="D10" s="41">
        <v>861383.95</v>
      </c>
      <c r="E10" s="41">
        <v>835463.95</v>
      </c>
      <c r="F10" s="41">
        <v>25920</v>
      </c>
      <c r="G10" s="41"/>
    </row>
    <row r="11" spans="1:7" ht="18" customHeight="1">
      <c r="A11" s="73" t="s">
        <v>67</v>
      </c>
      <c r="B11" s="57" t="s">
        <v>68</v>
      </c>
      <c r="C11" s="41">
        <v>822417.14</v>
      </c>
      <c r="D11" s="41">
        <v>822417.14</v>
      </c>
      <c r="E11" s="41">
        <v>796497.14</v>
      </c>
      <c r="F11" s="41">
        <v>25920</v>
      </c>
      <c r="G11" s="41"/>
    </row>
    <row r="12" spans="1:7" ht="18" customHeight="1">
      <c r="A12" s="73" t="s">
        <v>69</v>
      </c>
      <c r="B12" s="58" t="s">
        <v>70</v>
      </c>
      <c r="C12" s="41">
        <v>25920</v>
      </c>
      <c r="D12" s="41">
        <v>25920</v>
      </c>
      <c r="E12" s="41"/>
      <c r="F12" s="41">
        <v>25920</v>
      </c>
      <c r="G12" s="41"/>
    </row>
    <row r="13" spans="1:7" ht="18" customHeight="1">
      <c r="A13" s="73" t="s">
        <v>71</v>
      </c>
      <c r="B13" s="58" t="s">
        <v>72</v>
      </c>
      <c r="C13" s="41">
        <v>796497.14</v>
      </c>
      <c r="D13" s="41">
        <v>796497.14</v>
      </c>
      <c r="E13" s="41">
        <v>796497.14</v>
      </c>
      <c r="F13" s="41"/>
      <c r="G13" s="41"/>
    </row>
    <row r="14" spans="1:7" ht="18" customHeight="1">
      <c r="A14" s="73" t="s">
        <v>73</v>
      </c>
      <c r="B14" s="57" t="s">
        <v>74</v>
      </c>
      <c r="C14" s="41">
        <v>38966.81</v>
      </c>
      <c r="D14" s="41">
        <v>38966.81</v>
      </c>
      <c r="E14" s="41">
        <v>38966.81</v>
      </c>
      <c r="F14" s="41"/>
      <c r="G14" s="41"/>
    </row>
    <row r="15" spans="1:7" ht="18" customHeight="1">
      <c r="A15" s="73" t="s">
        <v>75</v>
      </c>
      <c r="B15" s="58" t="s">
        <v>74</v>
      </c>
      <c r="C15" s="41">
        <v>38966.81</v>
      </c>
      <c r="D15" s="41">
        <v>38966.81</v>
      </c>
      <c r="E15" s="41">
        <v>38966.81</v>
      </c>
      <c r="F15" s="41"/>
      <c r="G15" s="41"/>
    </row>
    <row r="16" spans="1:7" ht="18" customHeight="1">
      <c r="A16" s="73" t="s">
        <v>76</v>
      </c>
      <c r="B16" s="40" t="s">
        <v>77</v>
      </c>
      <c r="C16" s="41">
        <v>2434706.54</v>
      </c>
      <c r="D16" s="41">
        <v>934706.54</v>
      </c>
      <c r="E16" s="41">
        <v>934706.54</v>
      </c>
      <c r="F16" s="41"/>
      <c r="G16" s="41">
        <v>1500000</v>
      </c>
    </row>
    <row r="17" spans="1:7" ht="18" customHeight="1">
      <c r="A17" s="73" t="s">
        <v>78</v>
      </c>
      <c r="B17" s="57" t="s">
        <v>79</v>
      </c>
      <c r="C17" s="41">
        <v>1500000</v>
      </c>
      <c r="D17" s="41"/>
      <c r="E17" s="41"/>
      <c r="F17" s="41"/>
      <c r="G17" s="41">
        <v>1500000</v>
      </c>
    </row>
    <row r="18" spans="1:7" ht="18" customHeight="1">
      <c r="A18" s="73" t="s">
        <v>80</v>
      </c>
      <c r="B18" s="58" t="s">
        <v>81</v>
      </c>
      <c r="C18" s="41">
        <v>1500000</v>
      </c>
      <c r="D18" s="41"/>
      <c r="E18" s="41"/>
      <c r="F18" s="41"/>
      <c r="G18" s="41">
        <v>1500000</v>
      </c>
    </row>
    <row r="19" spans="1:7" ht="18" customHeight="1">
      <c r="A19" s="73" t="s">
        <v>82</v>
      </c>
      <c r="B19" s="57" t="s">
        <v>83</v>
      </c>
      <c r="C19" s="41">
        <v>934706.54</v>
      </c>
      <c r="D19" s="41">
        <v>934706.54</v>
      </c>
      <c r="E19" s="41">
        <v>934706.54</v>
      </c>
      <c r="F19" s="41"/>
      <c r="G19" s="41"/>
    </row>
    <row r="20" spans="1:7" ht="18" customHeight="1">
      <c r="A20" s="73" t="s">
        <v>84</v>
      </c>
      <c r="B20" s="58" t="s">
        <v>85</v>
      </c>
      <c r="C20" s="41">
        <v>497810.71</v>
      </c>
      <c r="D20" s="41">
        <v>497810.71</v>
      </c>
      <c r="E20" s="41">
        <v>497810.71</v>
      </c>
      <c r="F20" s="41"/>
      <c r="G20" s="41"/>
    </row>
    <row r="21" spans="1:7" ht="18" customHeight="1">
      <c r="A21" s="73" t="s">
        <v>86</v>
      </c>
      <c r="B21" s="58" t="s">
        <v>87</v>
      </c>
      <c r="C21" s="41">
        <v>400859.83</v>
      </c>
      <c r="D21" s="41">
        <v>400859.83</v>
      </c>
      <c r="E21" s="41">
        <v>400859.83</v>
      </c>
      <c r="F21" s="41"/>
      <c r="G21" s="41"/>
    </row>
    <row r="22" spans="1:7" ht="18" customHeight="1">
      <c r="A22" s="73" t="s">
        <v>88</v>
      </c>
      <c r="B22" s="58" t="s">
        <v>89</v>
      </c>
      <c r="C22" s="41">
        <v>36036</v>
      </c>
      <c r="D22" s="41">
        <v>36036</v>
      </c>
      <c r="E22" s="41">
        <v>36036</v>
      </c>
      <c r="F22" s="41"/>
      <c r="G22" s="41"/>
    </row>
    <row r="23" spans="1:7" ht="18" customHeight="1">
      <c r="A23" s="73" t="s">
        <v>90</v>
      </c>
      <c r="B23" s="40" t="s">
        <v>91</v>
      </c>
      <c r="C23" s="41">
        <v>489436.09</v>
      </c>
      <c r="D23" s="41">
        <v>489436.09</v>
      </c>
      <c r="E23" s="41">
        <v>489436.09</v>
      </c>
      <c r="F23" s="41"/>
      <c r="G23" s="41"/>
    </row>
    <row r="24" spans="1:7" ht="18" customHeight="1">
      <c r="A24" s="73" t="s">
        <v>92</v>
      </c>
      <c r="B24" s="57" t="s">
        <v>93</v>
      </c>
      <c r="C24" s="41">
        <v>489436.09</v>
      </c>
      <c r="D24" s="41">
        <v>489436.09</v>
      </c>
      <c r="E24" s="41">
        <v>489436.09</v>
      </c>
      <c r="F24" s="41"/>
      <c r="G24" s="41"/>
    </row>
    <row r="25" spans="1:7" ht="18" customHeight="1">
      <c r="A25" s="73" t="s">
        <v>94</v>
      </c>
      <c r="B25" s="58" t="s">
        <v>95</v>
      </c>
      <c r="C25" s="41">
        <v>489436.09</v>
      </c>
      <c r="D25" s="41">
        <v>489436.09</v>
      </c>
      <c r="E25" s="41">
        <v>489436.09</v>
      </c>
      <c r="F25" s="41"/>
      <c r="G25" s="41"/>
    </row>
    <row r="26" spans="1:7" ht="18" customHeight="1">
      <c r="A26" s="176" t="s">
        <v>96</v>
      </c>
      <c r="B26" s="177" t="s">
        <v>96</v>
      </c>
      <c r="C26" s="41">
        <v>11114220.24</v>
      </c>
      <c r="D26" s="41">
        <v>8214220.2400000002</v>
      </c>
      <c r="E26" s="41">
        <v>7649200.9800000004</v>
      </c>
      <c r="F26" s="41">
        <v>565019.26</v>
      </c>
      <c r="G26" s="41">
        <v>2900000</v>
      </c>
    </row>
  </sheetData>
  <mergeCells count="7">
    <mergeCell ref="A2:G2"/>
    <mergeCell ref="A4:B4"/>
    <mergeCell ref="A3:E3"/>
    <mergeCell ref="A26:B26"/>
    <mergeCell ref="G4:G5"/>
    <mergeCell ref="D4:F4"/>
    <mergeCell ref="C4:C5"/>
  </mergeCells>
  <phoneticPr fontId="3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3F4F4-6ABF-99F8-121B-4D43C475BD08}">
  <sheetPr>
    <outlinePr summaryRight="0"/>
  </sheetPr>
  <dimension ref="A1:F7"/>
  <sheetViews>
    <sheetView showZeros="0" workbookViewId="0"/>
  </sheetViews>
  <sheetFormatPr defaultColWidth="9.08984375" defaultRowHeight="14.25" customHeight="1"/>
  <cols>
    <col min="1" max="1" width="27.453125" customWidth="1"/>
    <col min="2" max="6" width="31.1796875" customWidth="1"/>
  </cols>
  <sheetData>
    <row r="1" spans="1:6" ht="12" customHeight="1">
      <c r="A1" s="74"/>
      <c r="B1" s="74"/>
      <c r="C1" s="75"/>
      <c r="F1" s="76" t="s">
        <v>119</v>
      </c>
    </row>
    <row r="2" spans="1:6" ht="25.5" customHeight="1">
      <c r="A2" s="181" t="s">
        <v>120</v>
      </c>
      <c r="B2" s="181"/>
      <c r="C2" s="181"/>
      <c r="D2" s="181"/>
      <c r="E2" s="181"/>
      <c r="F2" s="181"/>
    </row>
    <row r="3" spans="1:6" ht="15.75" customHeight="1">
      <c r="A3" s="182" t="str">
        <f>"单位名称："&amp;"云南省人口和计划生育科学技术研究所"</f>
        <v>单位名称：云南省人口和计划生育科学技术研究所</v>
      </c>
      <c r="B3" s="183"/>
      <c r="C3" s="184"/>
      <c r="D3" s="137"/>
      <c r="F3" s="76" t="s">
        <v>121</v>
      </c>
    </row>
    <row r="4" spans="1:6" ht="19.5" customHeight="1">
      <c r="A4" s="166" t="s">
        <v>122</v>
      </c>
      <c r="B4" s="132" t="s">
        <v>123</v>
      </c>
      <c r="C4" s="130" t="s">
        <v>124</v>
      </c>
      <c r="D4" s="180"/>
      <c r="E4" s="131"/>
      <c r="F4" s="132" t="s">
        <v>125</v>
      </c>
    </row>
    <row r="5" spans="1:6" ht="19.5" customHeight="1">
      <c r="A5" s="172"/>
      <c r="B5" s="133"/>
      <c r="C5" s="54" t="s">
        <v>32</v>
      </c>
      <c r="D5" s="54" t="s">
        <v>126</v>
      </c>
      <c r="E5" s="54" t="s">
        <v>127</v>
      </c>
      <c r="F5" s="133"/>
    </row>
    <row r="6" spans="1:6" ht="18.75" customHeight="1">
      <c r="A6" s="77">
        <v>1</v>
      </c>
      <c r="B6" s="77">
        <v>2</v>
      </c>
      <c r="C6" s="78">
        <v>3</v>
      </c>
      <c r="D6" s="77">
        <v>4</v>
      </c>
      <c r="E6" s="77">
        <v>5</v>
      </c>
      <c r="F6" s="77">
        <v>6</v>
      </c>
    </row>
    <row r="7" spans="1:6" ht="18.75" customHeight="1">
      <c r="A7" s="10">
        <v>67500</v>
      </c>
      <c r="B7" s="10"/>
      <c r="C7" s="79">
        <v>67500</v>
      </c>
      <c r="D7" s="10"/>
      <c r="E7" s="10">
        <v>67500</v>
      </c>
      <c r="F7" s="10"/>
    </row>
  </sheetData>
  <mergeCells count="6">
    <mergeCell ref="A4:A5"/>
    <mergeCell ref="B4:B5"/>
    <mergeCell ref="C4:E4"/>
    <mergeCell ref="A2:F2"/>
    <mergeCell ref="F4:F5"/>
    <mergeCell ref="A3:D3"/>
  </mergeCells>
  <phoneticPr fontId="3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29D3-DDEF-4B68-0EEB-9C9573F9C74E}">
  <sheetPr>
    <outlinePr summaryRight="0"/>
  </sheetPr>
  <dimension ref="A1:W38"/>
  <sheetViews>
    <sheetView showZeros="0" workbookViewId="0"/>
  </sheetViews>
  <sheetFormatPr defaultColWidth="9.08984375" defaultRowHeight="14.25" customHeight="1"/>
  <cols>
    <col min="1" max="1" width="32.453125" customWidth="1"/>
    <col min="2" max="3" width="23.90625" customWidth="1"/>
    <col min="4" max="4" width="14.54296875" customWidth="1"/>
    <col min="5" max="5" width="18.453125" customWidth="1"/>
    <col min="6" max="6" width="14.81640625" customWidth="1"/>
    <col min="7" max="7" width="18.90625" customWidth="1"/>
    <col min="8" max="13" width="15.36328125" customWidth="1"/>
    <col min="14" max="16" width="14.81640625" customWidth="1"/>
    <col min="17" max="17" width="14.90625" customWidth="1"/>
    <col min="18" max="23" width="15" customWidth="1"/>
  </cols>
  <sheetData>
    <row r="1" spans="1:23" ht="13.5" customHeight="1">
      <c r="D1" s="80"/>
      <c r="E1" s="80"/>
      <c r="F1" s="80"/>
      <c r="G1" s="80"/>
      <c r="U1" s="68"/>
      <c r="W1" s="47" t="s">
        <v>128</v>
      </c>
    </row>
    <row r="2" spans="1:23" ht="27.75" customHeight="1">
      <c r="A2" s="140" t="s">
        <v>129</v>
      </c>
      <c r="B2" s="140"/>
      <c r="C2" s="140"/>
      <c r="D2" s="140"/>
      <c r="E2" s="140"/>
      <c r="F2" s="140"/>
      <c r="G2" s="140"/>
      <c r="H2" s="140"/>
      <c r="I2" s="140"/>
      <c r="J2" s="140"/>
      <c r="K2" s="140"/>
      <c r="L2" s="140"/>
      <c r="M2" s="140"/>
      <c r="N2" s="140"/>
      <c r="O2" s="140"/>
      <c r="P2" s="140"/>
      <c r="Q2" s="140"/>
      <c r="R2" s="140"/>
      <c r="S2" s="140"/>
      <c r="T2" s="140"/>
      <c r="U2" s="140"/>
      <c r="V2" s="140"/>
      <c r="W2" s="140"/>
    </row>
    <row r="3" spans="1:23" ht="13.5" customHeight="1">
      <c r="A3" s="182" t="str">
        <f>"单位名称："&amp;"云南省人口和计划生育科学技术研究所"</f>
        <v>单位名称：云南省人口和计划生育科学技术研究所</v>
      </c>
      <c r="B3" s="194"/>
      <c r="C3" s="194"/>
      <c r="D3" s="194"/>
      <c r="E3" s="194"/>
      <c r="F3" s="194"/>
      <c r="G3" s="194"/>
      <c r="H3" s="32"/>
      <c r="I3" s="32"/>
      <c r="J3" s="32"/>
      <c r="K3" s="32"/>
      <c r="L3" s="32"/>
      <c r="M3" s="32"/>
      <c r="N3" s="32"/>
      <c r="O3" s="32"/>
      <c r="P3" s="32"/>
      <c r="Q3" s="32"/>
      <c r="U3" s="68"/>
      <c r="W3" s="51" t="s">
        <v>121</v>
      </c>
    </row>
    <row r="4" spans="1:23" ht="21.75" customHeight="1">
      <c r="A4" s="191" t="s">
        <v>130</v>
      </c>
      <c r="B4" s="191" t="s">
        <v>131</v>
      </c>
      <c r="C4" s="191" t="s">
        <v>132</v>
      </c>
      <c r="D4" s="166" t="s">
        <v>133</v>
      </c>
      <c r="E4" s="166" t="s">
        <v>134</v>
      </c>
      <c r="F4" s="166" t="s">
        <v>135</v>
      </c>
      <c r="G4" s="166" t="s">
        <v>136</v>
      </c>
      <c r="H4" s="168" t="s">
        <v>137</v>
      </c>
      <c r="I4" s="168"/>
      <c r="J4" s="168"/>
      <c r="K4" s="168"/>
      <c r="L4" s="195"/>
      <c r="M4" s="195"/>
      <c r="N4" s="195"/>
      <c r="O4" s="195"/>
      <c r="P4" s="195"/>
      <c r="Q4" s="185"/>
      <c r="R4" s="168"/>
      <c r="S4" s="168"/>
      <c r="T4" s="168"/>
      <c r="U4" s="168"/>
      <c r="V4" s="168"/>
      <c r="W4" s="168"/>
    </row>
    <row r="5" spans="1:23" ht="21.75" customHeight="1">
      <c r="A5" s="192"/>
      <c r="B5" s="192"/>
      <c r="C5" s="192"/>
      <c r="D5" s="187"/>
      <c r="E5" s="187"/>
      <c r="F5" s="187"/>
      <c r="G5" s="187"/>
      <c r="H5" s="168" t="s">
        <v>30</v>
      </c>
      <c r="I5" s="185" t="s">
        <v>33</v>
      </c>
      <c r="J5" s="185"/>
      <c r="K5" s="185"/>
      <c r="L5" s="195"/>
      <c r="M5" s="195"/>
      <c r="N5" s="195" t="s">
        <v>138</v>
      </c>
      <c r="O5" s="195"/>
      <c r="P5" s="195"/>
      <c r="Q5" s="185" t="s">
        <v>36</v>
      </c>
      <c r="R5" s="168" t="s">
        <v>51</v>
      </c>
      <c r="S5" s="185"/>
      <c r="T5" s="185"/>
      <c r="U5" s="185"/>
      <c r="V5" s="185"/>
      <c r="W5" s="185"/>
    </row>
    <row r="6" spans="1:23" ht="15" customHeight="1">
      <c r="A6" s="193"/>
      <c r="B6" s="193"/>
      <c r="C6" s="193"/>
      <c r="D6" s="172"/>
      <c r="E6" s="172"/>
      <c r="F6" s="172"/>
      <c r="G6" s="172"/>
      <c r="H6" s="168"/>
      <c r="I6" s="185" t="s">
        <v>139</v>
      </c>
      <c r="J6" s="185" t="s">
        <v>140</v>
      </c>
      <c r="K6" s="185" t="s">
        <v>141</v>
      </c>
      <c r="L6" s="186" t="s">
        <v>142</v>
      </c>
      <c r="M6" s="186" t="s">
        <v>143</v>
      </c>
      <c r="N6" s="186" t="s">
        <v>33</v>
      </c>
      <c r="O6" s="186" t="s">
        <v>34</v>
      </c>
      <c r="P6" s="186" t="s">
        <v>35</v>
      </c>
      <c r="Q6" s="185"/>
      <c r="R6" s="185" t="s">
        <v>32</v>
      </c>
      <c r="S6" s="185" t="s">
        <v>43</v>
      </c>
      <c r="T6" s="185" t="s">
        <v>144</v>
      </c>
      <c r="U6" s="185" t="s">
        <v>39</v>
      </c>
      <c r="V6" s="185" t="s">
        <v>40</v>
      </c>
      <c r="W6" s="185" t="s">
        <v>41</v>
      </c>
    </row>
    <row r="7" spans="1:23" ht="27.75" customHeight="1">
      <c r="A7" s="193"/>
      <c r="B7" s="193"/>
      <c r="C7" s="193"/>
      <c r="D7" s="172"/>
      <c r="E7" s="172"/>
      <c r="F7" s="172"/>
      <c r="G7" s="172"/>
      <c r="H7" s="168"/>
      <c r="I7" s="185"/>
      <c r="J7" s="185"/>
      <c r="K7" s="185"/>
      <c r="L7" s="186"/>
      <c r="M7" s="186"/>
      <c r="N7" s="186"/>
      <c r="O7" s="186"/>
      <c r="P7" s="186"/>
      <c r="Q7" s="185"/>
      <c r="R7" s="185"/>
      <c r="S7" s="185"/>
      <c r="T7" s="185"/>
      <c r="U7" s="185"/>
      <c r="V7" s="185"/>
      <c r="W7" s="185"/>
    </row>
    <row r="8" spans="1:23" ht="15" customHeight="1">
      <c r="A8" s="82">
        <v>1</v>
      </c>
      <c r="B8" s="82">
        <v>2</v>
      </c>
      <c r="C8" s="82">
        <v>3</v>
      </c>
      <c r="D8" s="82">
        <v>4</v>
      </c>
      <c r="E8" s="82">
        <v>5</v>
      </c>
      <c r="F8" s="82">
        <v>6</v>
      </c>
      <c r="G8" s="82">
        <v>7</v>
      </c>
      <c r="H8" s="82">
        <v>8</v>
      </c>
      <c r="I8" s="82">
        <v>9</v>
      </c>
      <c r="J8" s="82">
        <v>10</v>
      </c>
      <c r="K8" s="82">
        <v>11</v>
      </c>
      <c r="L8" s="82">
        <v>12</v>
      </c>
      <c r="M8" s="82">
        <v>13</v>
      </c>
      <c r="N8" s="82">
        <v>14</v>
      </c>
      <c r="O8" s="82">
        <v>15</v>
      </c>
      <c r="P8" s="82">
        <v>16</v>
      </c>
      <c r="Q8" s="82">
        <v>17</v>
      </c>
      <c r="R8" s="82">
        <v>18</v>
      </c>
      <c r="S8" s="82">
        <v>19</v>
      </c>
      <c r="T8" s="82">
        <v>20</v>
      </c>
      <c r="U8" s="82">
        <v>21</v>
      </c>
      <c r="V8" s="82">
        <v>22</v>
      </c>
      <c r="W8" s="82">
        <v>23</v>
      </c>
    </row>
    <row r="9" spans="1:23" ht="18.75" customHeight="1">
      <c r="A9" s="13" t="s">
        <v>45</v>
      </c>
      <c r="B9" s="83"/>
      <c r="C9" s="13"/>
      <c r="D9" s="13"/>
      <c r="E9" s="13"/>
      <c r="F9" s="13"/>
      <c r="G9" s="13"/>
      <c r="H9" s="41">
        <v>11214220.24</v>
      </c>
      <c r="I9" s="41">
        <v>8214220.2400000002</v>
      </c>
      <c r="J9" s="41">
        <v>2042648.24</v>
      </c>
      <c r="K9" s="41">
        <v>84235.31</v>
      </c>
      <c r="L9" s="41">
        <v>6087336.6900000004</v>
      </c>
      <c r="M9" s="41"/>
      <c r="N9" s="41"/>
      <c r="O9" s="41"/>
      <c r="P9" s="41"/>
      <c r="Q9" s="41"/>
      <c r="R9" s="41">
        <v>3000000</v>
      </c>
      <c r="S9" s="41">
        <v>3000000</v>
      </c>
      <c r="T9" s="41"/>
      <c r="U9" s="41"/>
      <c r="V9" s="41"/>
      <c r="W9" s="41"/>
    </row>
    <row r="10" spans="1:23" ht="31.4" customHeight="1">
      <c r="A10" s="84" t="s">
        <v>45</v>
      </c>
      <c r="B10" s="83" t="s">
        <v>145</v>
      </c>
      <c r="C10" s="13" t="s">
        <v>146</v>
      </c>
      <c r="D10" s="13" t="s">
        <v>63</v>
      </c>
      <c r="E10" s="13" t="s">
        <v>64</v>
      </c>
      <c r="F10" s="13" t="s">
        <v>147</v>
      </c>
      <c r="G10" s="13" t="s">
        <v>148</v>
      </c>
      <c r="H10" s="41">
        <v>2178240</v>
      </c>
      <c r="I10" s="41">
        <v>2178240</v>
      </c>
      <c r="J10" s="41">
        <v>544560</v>
      </c>
      <c r="K10" s="41"/>
      <c r="L10" s="41">
        <v>1633680</v>
      </c>
      <c r="M10" s="41"/>
      <c r="N10" s="41"/>
      <c r="O10" s="41"/>
      <c r="P10" s="41"/>
      <c r="Q10" s="41"/>
      <c r="R10" s="41"/>
      <c r="S10" s="41"/>
      <c r="T10" s="41"/>
      <c r="U10" s="41"/>
      <c r="V10" s="41"/>
      <c r="W10" s="41"/>
    </row>
    <row r="11" spans="1:23" ht="31.4" customHeight="1">
      <c r="A11" s="84" t="s">
        <v>45</v>
      </c>
      <c r="B11" s="83" t="s">
        <v>145</v>
      </c>
      <c r="C11" s="13" t="s">
        <v>146</v>
      </c>
      <c r="D11" s="13" t="s">
        <v>63</v>
      </c>
      <c r="E11" s="13" t="s">
        <v>64</v>
      </c>
      <c r="F11" s="13" t="s">
        <v>149</v>
      </c>
      <c r="G11" s="13" t="s">
        <v>150</v>
      </c>
      <c r="H11" s="41">
        <v>540</v>
      </c>
      <c r="I11" s="41">
        <v>540</v>
      </c>
      <c r="J11" s="41">
        <v>135</v>
      </c>
      <c r="K11" s="41"/>
      <c r="L11" s="41">
        <v>405</v>
      </c>
      <c r="M11" s="41"/>
      <c r="N11" s="41"/>
      <c r="O11" s="41"/>
      <c r="P11" s="41"/>
      <c r="Q11" s="41"/>
      <c r="R11" s="41"/>
      <c r="S11" s="41"/>
      <c r="T11" s="41"/>
      <c r="U11" s="41"/>
      <c r="V11" s="41"/>
      <c r="W11" s="41"/>
    </row>
    <row r="12" spans="1:23" ht="31.4" customHeight="1">
      <c r="A12" s="84" t="s">
        <v>45</v>
      </c>
      <c r="B12" s="83" t="s">
        <v>145</v>
      </c>
      <c r="C12" s="13" t="s">
        <v>146</v>
      </c>
      <c r="D12" s="13" t="s">
        <v>63</v>
      </c>
      <c r="E12" s="13" t="s">
        <v>64</v>
      </c>
      <c r="F12" s="13" t="s">
        <v>151</v>
      </c>
      <c r="G12" s="13" t="s">
        <v>152</v>
      </c>
      <c r="H12" s="41">
        <v>181520</v>
      </c>
      <c r="I12" s="41">
        <v>181520</v>
      </c>
      <c r="J12" s="41">
        <v>45380</v>
      </c>
      <c r="K12" s="41"/>
      <c r="L12" s="41">
        <v>136140</v>
      </c>
      <c r="M12" s="41"/>
      <c r="N12" s="41"/>
      <c r="O12" s="41"/>
      <c r="P12" s="41"/>
      <c r="Q12" s="41"/>
      <c r="R12" s="41"/>
      <c r="S12" s="41"/>
      <c r="T12" s="41"/>
      <c r="U12" s="41"/>
      <c r="V12" s="41"/>
      <c r="W12" s="41"/>
    </row>
    <row r="13" spans="1:23" ht="31.4" customHeight="1">
      <c r="A13" s="84" t="s">
        <v>45</v>
      </c>
      <c r="B13" s="83" t="s">
        <v>145</v>
      </c>
      <c r="C13" s="13" t="s">
        <v>146</v>
      </c>
      <c r="D13" s="13" t="s">
        <v>63</v>
      </c>
      <c r="E13" s="13" t="s">
        <v>64</v>
      </c>
      <c r="F13" s="13" t="s">
        <v>153</v>
      </c>
      <c r="G13" s="13" t="s">
        <v>154</v>
      </c>
      <c r="H13" s="41">
        <v>4279294.4000000004</v>
      </c>
      <c r="I13" s="41">
        <v>3029294.4</v>
      </c>
      <c r="J13" s="41">
        <v>757323.6</v>
      </c>
      <c r="K13" s="41"/>
      <c r="L13" s="41">
        <v>2271970.7999999998</v>
      </c>
      <c r="M13" s="41"/>
      <c r="N13" s="41"/>
      <c r="O13" s="41"/>
      <c r="P13" s="41"/>
      <c r="Q13" s="41"/>
      <c r="R13" s="41">
        <v>1250000</v>
      </c>
      <c r="S13" s="41">
        <v>1250000</v>
      </c>
      <c r="T13" s="41"/>
      <c r="U13" s="41"/>
      <c r="V13" s="41"/>
      <c r="W13" s="41"/>
    </row>
    <row r="14" spans="1:23" ht="31.4" customHeight="1">
      <c r="A14" s="84" t="s">
        <v>45</v>
      </c>
      <c r="B14" s="83" t="s">
        <v>155</v>
      </c>
      <c r="C14" s="13" t="s">
        <v>156</v>
      </c>
      <c r="D14" s="13" t="s">
        <v>71</v>
      </c>
      <c r="E14" s="13" t="s">
        <v>72</v>
      </c>
      <c r="F14" s="13" t="s">
        <v>157</v>
      </c>
      <c r="G14" s="13" t="s">
        <v>158</v>
      </c>
      <c r="H14" s="41">
        <v>796497.14</v>
      </c>
      <c r="I14" s="41">
        <v>796497.14</v>
      </c>
      <c r="J14" s="41">
        <v>199124.29</v>
      </c>
      <c r="K14" s="41"/>
      <c r="L14" s="41">
        <v>597372.85</v>
      </c>
      <c r="M14" s="41"/>
      <c r="N14" s="41"/>
      <c r="O14" s="41"/>
      <c r="P14" s="41"/>
      <c r="Q14" s="41"/>
      <c r="R14" s="41"/>
      <c r="S14" s="41"/>
      <c r="T14" s="41"/>
      <c r="U14" s="41"/>
      <c r="V14" s="41"/>
      <c r="W14" s="41"/>
    </row>
    <row r="15" spans="1:23" ht="31.4" customHeight="1">
      <c r="A15" s="84" t="s">
        <v>45</v>
      </c>
      <c r="B15" s="83" t="s">
        <v>155</v>
      </c>
      <c r="C15" s="13" t="s">
        <v>156</v>
      </c>
      <c r="D15" s="13" t="s">
        <v>75</v>
      </c>
      <c r="E15" s="13" t="s">
        <v>74</v>
      </c>
      <c r="F15" s="13" t="s">
        <v>159</v>
      </c>
      <c r="G15" s="13" t="s">
        <v>160</v>
      </c>
      <c r="H15" s="41">
        <v>38966.81</v>
      </c>
      <c r="I15" s="41">
        <v>38966.81</v>
      </c>
      <c r="J15" s="41">
        <v>9741.7000000000007</v>
      </c>
      <c r="K15" s="41"/>
      <c r="L15" s="41">
        <v>29225.11</v>
      </c>
      <c r="M15" s="41"/>
      <c r="N15" s="41"/>
      <c r="O15" s="41"/>
      <c r="P15" s="41"/>
      <c r="Q15" s="41"/>
      <c r="R15" s="41"/>
      <c r="S15" s="41"/>
      <c r="T15" s="41"/>
      <c r="U15" s="41"/>
      <c r="V15" s="41"/>
      <c r="W15" s="41"/>
    </row>
    <row r="16" spans="1:23" ht="31.4" customHeight="1">
      <c r="A16" s="84" t="s">
        <v>45</v>
      </c>
      <c r="B16" s="83" t="s">
        <v>155</v>
      </c>
      <c r="C16" s="13" t="s">
        <v>156</v>
      </c>
      <c r="D16" s="13" t="s">
        <v>84</v>
      </c>
      <c r="E16" s="13" t="s">
        <v>85</v>
      </c>
      <c r="F16" s="13" t="s">
        <v>161</v>
      </c>
      <c r="G16" s="13" t="s">
        <v>162</v>
      </c>
      <c r="H16" s="41">
        <v>497810.71</v>
      </c>
      <c r="I16" s="41">
        <v>497810.71</v>
      </c>
      <c r="J16" s="41">
        <v>124452.68</v>
      </c>
      <c r="K16" s="41"/>
      <c r="L16" s="41">
        <v>373358.03</v>
      </c>
      <c r="M16" s="41"/>
      <c r="N16" s="41"/>
      <c r="O16" s="41"/>
      <c r="P16" s="41"/>
      <c r="Q16" s="41"/>
      <c r="R16" s="41"/>
      <c r="S16" s="41"/>
      <c r="T16" s="41"/>
      <c r="U16" s="41"/>
      <c r="V16" s="41"/>
      <c r="W16" s="41"/>
    </row>
    <row r="17" spans="1:23" ht="31.4" customHeight="1">
      <c r="A17" s="84" t="s">
        <v>45</v>
      </c>
      <c r="B17" s="83" t="s">
        <v>155</v>
      </c>
      <c r="C17" s="13" t="s">
        <v>156</v>
      </c>
      <c r="D17" s="13" t="s">
        <v>86</v>
      </c>
      <c r="E17" s="13" t="s">
        <v>87</v>
      </c>
      <c r="F17" s="13" t="s">
        <v>163</v>
      </c>
      <c r="G17" s="13" t="s">
        <v>164</v>
      </c>
      <c r="H17" s="41">
        <v>400859.83</v>
      </c>
      <c r="I17" s="41">
        <v>400859.83</v>
      </c>
      <c r="J17" s="41">
        <v>100214.96</v>
      </c>
      <c r="K17" s="41"/>
      <c r="L17" s="41">
        <v>300644.87</v>
      </c>
      <c r="M17" s="41"/>
      <c r="N17" s="41"/>
      <c r="O17" s="41"/>
      <c r="P17" s="41"/>
      <c r="Q17" s="41"/>
      <c r="R17" s="41"/>
      <c r="S17" s="41"/>
      <c r="T17" s="41"/>
      <c r="U17" s="41"/>
      <c r="V17" s="41"/>
      <c r="W17" s="41"/>
    </row>
    <row r="18" spans="1:23" ht="31.4" customHeight="1">
      <c r="A18" s="84" t="s">
        <v>45</v>
      </c>
      <c r="B18" s="83" t="s">
        <v>155</v>
      </c>
      <c r="C18" s="13" t="s">
        <v>156</v>
      </c>
      <c r="D18" s="13" t="s">
        <v>88</v>
      </c>
      <c r="E18" s="13" t="s">
        <v>89</v>
      </c>
      <c r="F18" s="13" t="s">
        <v>159</v>
      </c>
      <c r="G18" s="13" t="s">
        <v>160</v>
      </c>
      <c r="H18" s="41">
        <v>36036</v>
      </c>
      <c r="I18" s="41">
        <v>36036</v>
      </c>
      <c r="J18" s="41">
        <v>36036</v>
      </c>
      <c r="K18" s="41"/>
      <c r="L18" s="41"/>
      <c r="M18" s="41"/>
      <c r="N18" s="41"/>
      <c r="O18" s="41"/>
      <c r="P18" s="41"/>
      <c r="Q18" s="41"/>
      <c r="R18" s="41"/>
      <c r="S18" s="41"/>
      <c r="T18" s="41"/>
      <c r="U18" s="41"/>
      <c r="V18" s="41"/>
      <c r="W18" s="41"/>
    </row>
    <row r="19" spans="1:23" ht="31.4" customHeight="1">
      <c r="A19" s="84" t="s">
        <v>45</v>
      </c>
      <c r="B19" s="83" t="s">
        <v>165</v>
      </c>
      <c r="C19" s="13" t="s">
        <v>95</v>
      </c>
      <c r="D19" s="13" t="s">
        <v>94</v>
      </c>
      <c r="E19" s="13" t="s">
        <v>95</v>
      </c>
      <c r="F19" s="13" t="s">
        <v>166</v>
      </c>
      <c r="G19" s="13" t="s">
        <v>95</v>
      </c>
      <c r="H19" s="41">
        <v>489436.09</v>
      </c>
      <c r="I19" s="41">
        <v>489436.09</v>
      </c>
      <c r="J19" s="41">
        <v>101300.2</v>
      </c>
      <c r="K19" s="41">
        <v>84235.31</v>
      </c>
      <c r="L19" s="41">
        <v>303900.58</v>
      </c>
      <c r="M19" s="41"/>
      <c r="N19" s="41"/>
      <c r="O19" s="41"/>
      <c r="P19" s="41"/>
      <c r="Q19" s="41"/>
      <c r="R19" s="41"/>
      <c r="S19" s="41"/>
      <c r="T19" s="41"/>
      <c r="U19" s="41"/>
      <c r="V19" s="41"/>
      <c r="W19" s="41"/>
    </row>
    <row r="20" spans="1:23" ht="31.4" customHeight="1">
      <c r="A20" s="84" t="s">
        <v>45</v>
      </c>
      <c r="B20" s="83" t="s">
        <v>167</v>
      </c>
      <c r="C20" s="13" t="s">
        <v>168</v>
      </c>
      <c r="D20" s="13" t="s">
        <v>63</v>
      </c>
      <c r="E20" s="13" t="s">
        <v>64</v>
      </c>
      <c r="F20" s="13" t="s">
        <v>169</v>
      </c>
      <c r="G20" s="13" t="s">
        <v>170</v>
      </c>
      <c r="H20" s="41">
        <v>67500</v>
      </c>
      <c r="I20" s="41">
        <v>67500</v>
      </c>
      <c r="J20" s="41"/>
      <c r="K20" s="41"/>
      <c r="L20" s="41">
        <v>67500</v>
      </c>
      <c r="M20" s="41"/>
      <c r="N20" s="41"/>
      <c r="O20" s="41"/>
      <c r="P20" s="41"/>
      <c r="Q20" s="41"/>
      <c r="R20" s="41"/>
      <c r="S20" s="41"/>
      <c r="T20" s="41"/>
      <c r="U20" s="41"/>
      <c r="V20" s="41"/>
      <c r="W20" s="41"/>
    </row>
    <row r="21" spans="1:23" ht="31.4" customHeight="1">
      <c r="A21" s="84" t="s">
        <v>45</v>
      </c>
      <c r="B21" s="83" t="s">
        <v>171</v>
      </c>
      <c r="C21" s="13" t="s">
        <v>172</v>
      </c>
      <c r="D21" s="13" t="s">
        <v>63</v>
      </c>
      <c r="E21" s="13" t="s">
        <v>64</v>
      </c>
      <c r="F21" s="13" t="s">
        <v>173</v>
      </c>
      <c r="G21" s="13" t="s">
        <v>172</v>
      </c>
      <c r="H21" s="41">
        <v>107791.89</v>
      </c>
      <c r="I21" s="41">
        <v>107791.89</v>
      </c>
      <c r="J21" s="41">
        <v>26947.97</v>
      </c>
      <c r="K21" s="41"/>
      <c r="L21" s="41">
        <v>80843.92</v>
      </c>
      <c r="M21" s="41"/>
      <c r="N21" s="41"/>
      <c r="O21" s="41"/>
      <c r="P21" s="41"/>
      <c r="Q21" s="41"/>
      <c r="R21" s="41"/>
      <c r="S21" s="41"/>
      <c r="T21" s="41"/>
      <c r="U21" s="41"/>
      <c r="V21" s="41"/>
      <c r="W21" s="41"/>
    </row>
    <row r="22" spans="1:23" ht="31.4" customHeight="1">
      <c r="A22" s="84" t="s">
        <v>45</v>
      </c>
      <c r="B22" s="83" t="s">
        <v>174</v>
      </c>
      <c r="C22" s="13" t="s">
        <v>175</v>
      </c>
      <c r="D22" s="13" t="s">
        <v>63</v>
      </c>
      <c r="E22" s="13" t="s">
        <v>64</v>
      </c>
      <c r="F22" s="13" t="s">
        <v>176</v>
      </c>
      <c r="G22" s="13" t="s">
        <v>177</v>
      </c>
      <c r="H22" s="41">
        <v>175649.44</v>
      </c>
      <c r="I22" s="41">
        <v>45649.440000000002</v>
      </c>
      <c r="J22" s="41">
        <v>11412.36</v>
      </c>
      <c r="K22" s="41"/>
      <c r="L22" s="41">
        <v>34237.08</v>
      </c>
      <c r="M22" s="41"/>
      <c r="N22" s="41"/>
      <c r="O22" s="41"/>
      <c r="P22" s="41"/>
      <c r="Q22" s="41"/>
      <c r="R22" s="41">
        <v>130000</v>
      </c>
      <c r="S22" s="41">
        <v>130000</v>
      </c>
      <c r="T22" s="41"/>
      <c r="U22" s="41"/>
      <c r="V22" s="41"/>
      <c r="W22" s="41"/>
    </row>
    <row r="23" spans="1:23" ht="31.4" customHeight="1">
      <c r="A23" s="84" t="s">
        <v>45</v>
      </c>
      <c r="B23" s="83" t="s">
        <v>174</v>
      </c>
      <c r="C23" s="13" t="s">
        <v>175</v>
      </c>
      <c r="D23" s="13" t="s">
        <v>63</v>
      </c>
      <c r="E23" s="13" t="s">
        <v>64</v>
      </c>
      <c r="F23" s="13" t="s">
        <v>178</v>
      </c>
      <c r="G23" s="13" t="s">
        <v>179</v>
      </c>
      <c r="H23" s="41">
        <v>20000</v>
      </c>
      <c r="I23" s="41"/>
      <c r="J23" s="41"/>
      <c r="K23" s="41"/>
      <c r="L23" s="41"/>
      <c r="M23" s="41"/>
      <c r="N23" s="41"/>
      <c r="O23" s="41"/>
      <c r="P23" s="41"/>
      <c r="Q23" s="41"/>
      <c r="R23" s="41">
        <v>20000</v>
      </c>
      <c r="S23" s="41">
        <v>20000</v>
      </c>
      <c r="T23" s="41"/>
      <c r="U23" s="41"/>
      <c r="V23" s="41"/>
      <c r="W23" s="41"/>
    </row>
    <row r="24" spans="1:23" ht="31.4" customHeight="1">
      <c r="A24" s="84" t="s">
        <v>45</v>
      </c>
      <c r="B24" s="83" t="s">
        <v>174</v>
      </c>
      <c r="C24" s="13" t="s">
        <v>175</v>
      </c>
      <c r="D24" s="13" t="s">
        <v>63</v>
      </c>
      <c r="E24" s="13" t="s">
        <v>64</v>
      </c>
      <c r="F24" s="13" t="s">
        <v>180</v>
      </c>
      <c r="G24" s="13" t="s">
        <v>181</v>
      </c>
      <c r="H24" s="41">
        <v>10000</v>
      </c>
      <c r="I24" s="41"/>
      <c r="J24" s="41"/>
      <c r="K24" s="41"/>
      <c r="L24" s="41"/>
      <c r="M24" s="41"/>
      <c r="N24" s="41"/>
      <c r="O24" s="41"/>
      <c r="P24" s="41"/>
      <c r="Q24" s="41"/>
      <c r="R24" s="41">
        <v>10000</v>
      </c>
      <c r="S24" s="41">
        <v>10000</v>
      </c>
      <c r="T24" s="41"/>
      <c r="U24" s="41"/>
      <c r="V24" s="41"/>
      <c r="W24" s="41"/>
    </row>
    <row r="25" spans="1:23" ht="31.4" customHeight="1">
      <c r="A25" s="84" t="s">
        <v>45</v>
      </c>
      <c r="B25" s="83" t="s">
        <v>174</v>
      </c>
      <c r="C25" s="13" t="s">
        <v>175</v>
      </c>
      <c r="D25" s="13" t="s">
        <v>63</v>
      </c>
      <c r="E25" s="13" t="s">
        <v>64</v>
      </c>
      <c r="F25" s="13" t="s">
        <v>182</v>
      </c>
      <c r="G25" s="13" t="s">
        <v>183</v>
      </c>
      <c r="H25" s="41">
        <v>20000</v>
      </c>
      <c r="I25" s="41"/>
      <c r="J25" s="41"/>
      <c r="K25" s="41"/>
      <c r="L25" s="41"/>
      <c r="M25" s="41"/>
      <c r="N25" s="41"/>
      <c r="O25" s="41"/>
      <c r="P25" s="41"/>
      <c r="Q25" s="41"/>
      <c r="R25" s="41">
        <v>20000</v>
      </c>
      <c r="S25" s="41">
        <v>20000</v>
      </c>
      <c r="T25" s="41"/>
      <c r="U25" s="41"/>
      <c r="V25" s="41"/>
      <c r="W25" s="41"/>
    </row>
    <row r="26" spans="1:23" ht="31.4" customHeight="1">
      <c r="A26" s="84" t="s">
        <v>45</v>
      </c>
      <c r="B26" s="83" t="s">
        <v>174</v>
      </c>
      <c r="C26" s="13" t="s">
        <v>175</v>
      </c>
      <c r="D26" s="13" t="s">
        <v>63</v>
      </c>
      <c r="E26" s="13" t="s">
        <v>64</v>
      </c>
      <c r="F26" s="13" t="s">
        <v>184</v>
      </c>
      <c r="G26" s="13" t="s">
        <v>185</v>
      </c>
      <c r="H26" s="41">
        <v>70000</v>
      </c>
      <c r="I26" s="41"/>
      <c r="J26" s="41"/>
      <c r="K26" s="41"/>
      <c r="L26" s="41"/>
      <c r="M26" s="41"/>
      <c r="N26" s="41"/>
      <c r="O26" s="41"/>
      <c r="P26" s="41"/>
      <c r="Q26" s="41"/>
      <c r="R26" s="41">
        <v>70000</v>
      </c>
      <c r="S26" s="41">
        <v>70000</v>
      </c>
      <c r="T26" s="41"/>
      <c r="U26" s="41"/>
      <c r="V26" s="41"/>
      <c r="W26" s="41"/>
    </row>
    <row r="27" spans="1:23" ht="31.4" customHeight="1">
      <c r="A27" s="84" t="s">
        <v>45</v>
      </c>
      <c r="B27" s="83" t="s">
        <v>174</v>
      </c>
      <c r="C27" s="13" t="s">
        <v>175</v>
      </c>
      <c r="D27" s="13" t="s">
        <v>63</v>
      </c>
      <c r="E27" s="13" t="s">
        <v>64</v>
      </c>
      <c r="F27" s="13" t="s">
        <v>186</v>
      </c>
      <c r="G27" s="13" t="s">
        <v>187</v>
      </c>
      <c r="H27" s="41">
        <v>10000</v>
      </c>
      <c r="I27" s="41"/>
      <c r="J27" s="41"/>
      <c r="K27" s="41"/>
      <c r="L27" s="41"/>
      <c r="M27" s="41"/>
      <c r="N27" s="41"/>
      <c r="O27" s="41"/>
      <c r="P27" s="41"/>
      <c r="Q27" s="41"/>
      <c r="R27" s="41">
        <v>10000</v>
      </c>
      <c r="S27" s="41">
        <v>10000</v>
      </c>
      <c r="T27" s="41"/>
      <c r="U27" s="41"/>
      <c r="V27" s="41"/>
      <c r="W27" s="41"/>
    </row>
    <row r="28" spans="1:23" ht="31.4" customHeight="1">
      <c r="A28" s="84" t="s">
        <v>45</v>
      </c>
      <c r="B28" s="83" t="s">
        <v>174</v>
      </c>
      <c r="C28" s="13" t="s">
        <v>175</v>
      </c>
      <c r="D28" s="13" t="s">
        <v>63</v>
      </c>
      <c r="E28" s="13" t="s">
        <v>64</v>
      </c>
      <c r="F28" s="13" t="s">
        <v>188</v>
      </c>
      <c r="G28" s="13" t="s">
        <v>189</v>
      </c>
      <c r="H28" s="41">
        <v>80000</v>
      </c>
      <c r="I28" s="41"/>
      <c r="J28" s="41"/>
      <c r="K28" s="41"/>
      <c r="L28" s="41"/>
      <c r="M28" s="41"/>
      <c r="N28" s="41"/>
      <c r="O28" s="41"/>
      <c r="P28" s="41"/>
      <c r="Q28" s="41"/>
      <c r="R28" s="41">
        <v>80000</v>
      </c>
      <c r="S28" s="41">
        <v>80000</v>
      </c>
      <c r="T28" s="41"/>
      <c r="U28" s="41"/>
      <c r="V28" s="41"/>
      <c r="W28" s="41"/>
    </row>
    <row r="29" spans="1:23" ht="31.4" customHeight="1">
      <c r="A29" s="84" t="s">
        <v>45</v>
      </c>
      <c r="B29" s="83" t="s">
        <v>174</v>
      </c>
      <c r="C29" s="13" t="s">
        <v>175</v>
      </c>
      <c r="D29" s="13" t="s">
        <v>63</v>
      </c>
      <c r="E29" s="13" t="s">
        <v>64</v>
      </c>
      <c r="F29" s="13" t="s">
        <v>190</v>
      </c>
      <c r="G29" s="13" t="s">
        <v>191</v>
      </c>
      <c r="H29" s="41">
        <v>200000</v>
      </c>
      <c r="I29" s="41"/>
      <c r="J29" s="41"/>
      <c r="K29" s="41"/>
      <c r="L29" s="41"/>
      <c r="M29" s="41"/>
      <c r="N29" s="41"/>
      <c r="O29" s="41"/>
      <c r="P29" s="41"/>
      <c r="Q29" s="41"/>
      <c r="R29" s="41">
        <v>200000</v>
      </c>
      <c r="S29" s="41">
        <v>200000</v>
      </c>
      <c r="T29" s="41"/>
      <c r="U29" s="41"/>
      <c r="V29" s="41"/>
      <c r="W29" s="41"/>
    </row>
    <row r="30" spans="1:23" ht="31.4" customHeight="1">
      <c r="A30" s="84" t="s">
        <v>45</v>
      </c>
      <c r="B30" s="83" t="s">
        <v>174</v>
      </c>
      <c r="C30" s="13" t="s">
        <v>175</v>
      </c>
      <c r="D30" s="13" t="s">
        <v>63</v>
      </c>
      <c r="E30" s="13" t="s">
        <v>64</v>
      </c>
      <c r="F30" s="13" t="s">
        <v>192</v>
      </c>
      <c r="G30" s="13" t="s">
        <v>193</v>
      </c>
      <c r="H30" s="41">
        <v>50000</v>
      </c>
      <c r="I30" s="41"/>
      <c r="J30" s="41"/>
      <c r="K30" s="41"/>
      <c r="L30" s="41"/>
      <c r="M30" s="41"/>
      <c r="N30" s="41"/>
      <c r="O30" s="41"/>
      <c r="P30" s="41"/>
      <c r="Q30" s="41"/>
      <c r="R30" s="41">
        <v>50000</v>
      </c>
      <c r="S30" s="41">
        <v>50000</v>
      </c>
      <c r="T30" s="41"/>
      <c r="U30" s="41"/>
      <c r="V30" s="41"/>
      <c r="W30" s="41"/>
    </row>
    <row r="31" spans="1:23" ht="31.4" customHeight="1">
      <c r="A31" s="84" t="s">
        <v>45</v>
      </c>
      <c r="B31" s="83" t="s">
        <v>174</v>
      </c>
      <c r="C31" s="13" t="s">
        <v>175</v>
      </c>
      <c r="D31" s="13" t="s">
        <v>63</v>
      </c>
      <c r="E31" s="13" t="s">
        <v>64</v>
      </c>
      <c r="F31" s="13" t="s">
        <v>194</v>
      </c>
      <c r="G31" s="13" t="s">
        <v>195</v>
      </c>
      <c r="H31" s="41">
        <v>956366.04</v>
      </c>
      <c r="I31" s="41">
        <v>206366.04</v>
      </c>
      <c r="J31" s="41">
        <v>51591.51</v>
      </c>
      <c r="K31" s="41"/>
      <c r="L31" s="41">
        <v>154774.53</v>
      </c>
      <c r="M31" s="41"/>
      <c r="N31" s="41"/>
      <c r="O31" s="41"/>
      <c r="P31" s="41"/>
      <c r="Q31" s="41"/>
      <c r="R31" s="41">
        <v>750000</v>
      </c>
      <c r="S31" s="41">
        <v>750000</v>
      </c>
      <c r="T31" s="41"/>
      <c r="U31" s="41"/>
      <c r="V31" s="41"/>
      <c r="W31" s="41"/>
    </row>
    <row r="32" spans="1:23" ht="31.4" customHeight="1">
      <c r="A32" s="84" t="s">
        <v>45</v>
      </c>
      <c r="B32" s="83" t="s">
        <v>174</v>
      </c>
      <c r="C32" s="13" t="s">
        <v>175</v>
      </c>
      <c r="D32" s="13" t="s">
        <v>63</v>
      </c>
      <c r="E32" s="13" t="s">
        <v>64</v>
      </c>
      <c r="F32" s="13" t="s">
        <v>196</v>
      </c>
      <c r="G32" s="13" t="s">
        <v>197</v>
      </c>
      <c r="H32" s="41">
        <v>50000</v>
      </c>
      <c r="I32" s="41"/>
      <c r="J32" s="41"/>
      <c r="K32" s="41"/>
      <c r="L32" s="41"/>
      <c r="M32" s="41"/>
      <c r="N32" s="41"/>
      <c r="O32" s="41"/>
      <c r="P32" s="41"/>
      <c r="Q32" s="41"/>
      <c r="R32" s="41">
        <v>50000</v>
      </c>
      <c r="S32" s="41">
        <v>50000</v>
      </c>
      <c r="T32" s="41"/>
      <c r="U32" s="41"/>
      <c r="V32" s="41"/>
      <c r="W32" s="41"/>
    </row>
    <row r="33" spans="1:23" ht="31.4" customHeight="1">
      <c r="A33" s="84" t="s">
        <v>45</v>
      </c>
      <c r="B33" s="83" t="s">
        <v>174</v>
      </c>
      <c r="C33" s="13" t="s">
        <v>175</v>
      </c>
      <c r="D33" s="13" t="s">
        <v>63</v>
      </c>
      <c r="E33" s="13" t="s">
        <v>64</v>
      </c>
      <c r="F33" s="13" t="s">
        <v>198</v>
      </c>
      <c r="G33" s="13" t="s">
        <v>199</v>
      </c>
      <c r="H33" s="41">
        <v>160000</v>
      </c>
      <c r="I33" s="41"/>
      <c r="J33" s="41"/>
      <c r="K33" s="41"/>
      <c r="L33" s="41"/>
      <c r="M33" s="41"/>
      <c r="N33" s="41"/>
      <c r="O33" s="41"/>
      <c r="P33" s="41"/>
      <c r="Q33" s="41"/>
      <c r="R33" s="41">
        <v>160000</v>
      </c>
      <c r="S33" s="41">
        <v>160000</v>
      </c>
      <c r="T33" s="41"/>
      <c r="U33" s="41"/>
      <c r="V33" s="41"/>
      <c r="W33" s="41"/>
    </row>
    <row r="34" spans="1:23" ht="31.4" customHeight="1">
      <c r="A34" s="84" t="s">
        <v>45</v>
      </c>
      <c r="B34" s="83" t="s">
        <v>174</v>
      </c>
      <c r="C34" s="13" t="s">
        <v>175</v>
      </c>
      <c r="D34" s="13" t="s">
        <v>63</v>
      </c>
      <c r="E34" s="13" t="s">
        <v>64</v>
      </c>
      <c r="F34" s="13" t="s">
        <v>200</v>
      </c>
      <c r="G34" s="13" t="s">
        <v>201</v>
      </c>
      <c r="H34" s="41">
        <v>10000</v>
      </c>
      <c r="I34" s="41"/>
      <c r="J34" s="41"/>
      <c r="K34" s="41"/>
      <c r="L34" s="41"/>
      <c r="M34" s="41"/>
      <c r="N34" s="41"/>
      <c r="O34" s="41"/>
      <c r="P34" s="41"/>
      <c r="Q34" s="41"/>
      <c r="R34" s="41">
        <v>10000</v>
      </c>
      <c r="S34" s="41">
        <v>10000</v>
      </c>
      <c r="T34" s="41"/>
      <c r="U34" s="41"/>
      <c r="V34" s="41"/>
      <c r="W34" s="41"/>
    </row>
    <row r="35" spans="1:23" ht="31.4" customHeight="1">
      <c r="A35" s="84" t="s">
        <v>45</v>
      </c>
      <c r="B35" s="83" t="s">
        <v>174</v>
      </c>
      <c r="C35" s="13" t="s">
        <v>175</v>
      </c>
      <c r="D35" s="13" t="s">
        <v>63</v>
      </c>
      <c r="E35" s="13" t="s">
        <v>64</v>
      </c>
      <c r="F35" s="13" t="s">
        <v>202</v>
      </c>
      <c r="G35" s="13" t="s">
        <v>203</v>
      </c>
      <c r="H35" s="41">
        <v>191791.89</v>
      </c>
      <c r="I35" s="41">
        <v>111791.89</v>
      </c>
      <c r="J35" s="41">
        <v>27947.97</v>
      </c>
      <c r="K35" s="41"/>
      <c r="L35" s="41">
        <v>83843.92</v>
      </c>
      <c r="M35" s="41"/>
      <c r="N35" s="41"/>
      <c r="O35" s="41"/>
      <c r="P35" s="41"/>
      <c r="Q35" s="41"/>
      <c r="R35" s="41">
        <v>80000</v>
      </c>
      <c r="S35" s="41">
        <v>80000</v>
      </c>
      <c r="T35" s="41"/>
      <c r="U35" s="41"/>
      <c r="V35" s="41"/>
      <c r="W35" s="41"/>
    </row>
    <row r="36" spans="1:23" ht="31.4" customHeight="1">
      <c r="A36" s="84" t="s">
        <v>45</v>
      </c>
      <c r="B36" s="83" t="s">
        <v>174</v>
      </c>
      <c r="C36" s="13" t="s">
        <v>175</v>
      </c>
      <c r="D36" s="13" t="s">
        <v>63</v>
      </c>
      <c r="E36" s="13" t="s">
        <v>64</v>
      </c>
      <c r="F36" s="13" t="s">
        <v>204</v>
      </c>
      <c r="G36" s="13" t="s">
        <v>205</v>
      </c>
      <c r="H36" s="41">
        <v>110000</v>
      </c>
      <c r="I36" s="41"/>
      <c r="J36" s="41"/>
      <c r="K36" s="41"/>
      <c r="L36" s="41"/>
      <c r="M36" s="41"/>
      <c r="N36" s="41"/>
      <c r="O36" s="41"/>
      <c r="P36" s="41"/>
      <c r="Q36" s="41"/>
      <c r="R36" s="41">
        <v>110000</v>
      </c>
      <c r="S36" s="41">
        <v>110000</v>
      </c>
      <c r="T36" s="41"/>
      <c r="U36" s="41"/>
      <c r="V36" s="41"/>
      <c r="W36" s="41"/>
    </row>
    <row r="37" spans="1:23" ht="31.4" customHeight="1">
      <c r="A37" s="84" t="s">
        <v>45</v>
      </c>
      <c r="B37" s="83" t="s">
        <v>174</v>
      </c>
      <c r="C37" s="13" t="s">
        <v>175</v>
      </c>
      <c r="D37" s="13" t="s">
        <v>69</v>
      </c>
      <c r="E37" s="13" t="s">
        <v>70</v>
      </c>
      <c r="F37" s="13" t="s">
        <v>202</v>
      </c>
      <c r="G37" s="13" t="s">
        <v>203</v>
      </c>
      <c r="H37" s="41">
        <v>25920</v>
      </c>
      <c r="I37" s="41">
        <v>25920</v>
      </c>
      <c r="J37" s="41">
        <v>6480</v>
      </c>
      <c r="K37" s="41"/>
      <c r="L37" s="41">
        <v>19440</v>
      </c>
      <c r="M37" s="41"/>
      <c r="N37" s="41"/>
      <c r="O37" s="41"/>
      <c r="P37" s="41"/>
      <c r="Q37" s="41"/>
      <c r="R37" s="41"/>
      <c r="S37" s="41"/>
      <c r="T37" s="41"/>
      <c r="U37" s="41"/>
      <c r="V37" s="41"/>
      <c r="W37" s="41"/>
    </row>
    <row r="38" spans="1:23" ht="18.75" customHeight="1">
      <c r="A38" s="188" t="s">
        <v>96</v>
      </c>
      <c r="B38" s="189"/>
      <c r="C38" s="189"/>
      <c r="D38" s="189"/>
      <c r="E38" s="189"/>
      <c r="F38" s="189"/>
      <c r="G38" s="190"/>
      <c r="H38" s="41">
        <v>11214220.24</v>
      </c>
      <c r="I38" s="41">
        <v>8214220.2400000002</v>
      </c>
      <c r="J38" s="41">
        <v>2042648.24</v>
      </c>
      <c r="K38" s="41">
        <v>84235.31</v>
      </c>
      <c r="L38" s="41">
        <v>6087336.6900000004</v>
      </c>
      <c r="M38" s="41"/>
      <c r="N38" s="41"/>
      <c r="O38" s="41"/>
      <c r="P38" s="41"/>
      <c r="Q38" s="41"/>
      <c r="R38" s="41">
        <v>3000000</v>
      </c>
      <c r="S38" s="41">
        <v>3000000</v>
      </c>
      <c r="T38" s="41"/>
      <c r="U38" s="41"/>
      <c r="V38" s="41"/>
      <c r="W38" s="41"/>
    </row>
  </sheetData>
  <mergeCells count="30">
    <mergeCell ref="D4:D7"/>
    <mergeCell ref="A38:G38"/>
    <mergeCell ref="A2:W2"/>
    <mergeCell ref="E4:E7"/>
    <mergeCell ref="A4:A7"/>
    <mergeCell ref="C4:C7"/>
    <mergeCell ref="A3:G3"/>
    <mergeCell ref="F4:F7"/>
    <mergeCell ref="G4:G7"/>
    <mergeCell ref="B4:B7"/>
    <mergeCell ref="N5:P5"/>
    <mergeCell ref="R5:W5"/>
    <mergeCell ref="Q5:Q7"/>
    <mergeCell ref="H4:W4"/>
    <mergeCell ref="H5:H7"/>
    <mergeCell ref="I5:M5"/>
    <mergeCell ref="U6:U7"/>
    <mergeCell ref="V6:V7"/>
    <mergeCell ref="W6:W7"/>
    <mergeCell ref="I6:I7"/>
    <mergeCell ref="O6:O7"/>
    <mergeCell ref="P6:P7"/>
    <mergeCell ref="R6:R7"/>
    <mergeCell ref="S6:S7"/>
    <mergeCell ref="T6:T7"/>
    <mergeCell ref="J6:J7"/>
    <mergeCell ref="K6:K7"/>
    <mergeCell ref="L6:L7"/>
    <mergeCell ref="M6:M7"/>
    <mergeCell ref="N6:N7"/>
  </mergeCells>
  <phoneticPr fontId="3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6C01F-7DE5-8461-4437-A15DF4535927}">
  <sheetPr>
    <outlinePr summaryRight="0"/>
  </sheetPr>
  <dimension ref="A1:W29"/>
  <sheetViews>
    <sheetView showZeros="0" topLeftCell="A25" workbookViewId="0"/>
  </sheetViews>
  <sheetFormatPr defaultColWidth="9.08984375" defaultRowHeight="14.25" customHeight="1"/>
  <cols>
    <col min="1" max="1" width="14.54296875" customWidth="1"/>
    <col min="2" max="2" width="21" customWidth="1"/>
    <col min="3" max="3" width="31.36328125" customWidth="1"/>
    <col min="4" max="4" width="30.36328125" customWidth="1"/>
    <col min="5" max="5" width="15.54296875" customWidth="1"/>
    <col min="6" max="6" width="19.81640625" customWidth="1"/>
    <col min="7" max="7" width="14.90625" customWidth="1"/>
    <col min="8" max="8" width="19.81640625" customWidth="1"/>
    <col min="9" max="16" width="14.1796875" customWidth="1"/>
    <col min="17" max="17" width="13.54296875" customWidth="1"/>
    <col min="18" max="23" width="15.1796875" customWidth="1"/>
  </cols>
  <sheetData>
    <row r="1" spans="1:23" ht="13.5" customHeight="1">
      <c r="E1" s="80"/>
      <c r="F1" s="80"/>
      <c r="G1" s="80"/>
      <c r="H1" s="80"/>
      <c r="U1" s="68"/>
      <c r="W1" s="47" t="s">
        <v>206</v>
      </c>
    </row>
    <row r="2" spans="1:23" ht="27.75" customHeight="1">
      <c r="A2" s="140" t="s">
        <v>207</v>
      </c>
      <c r="B2" s="140"/>
      <c r="C2" s="140"/>
      <c r="D2" s="140"/>
      <c r="E2" s="140"/>
      <c r="F2" s="140"/>
      <c r="G2" s="140"/>
      <c r="H2" s="140"/>
      <c r="I2" s="140"/>
      <c r="J2" s="140"/>
      <c r="K2" s="140"/>
      <c r="L2" s="140"/>
      <c r="M2" s="140"/>
      <c r="N2" s="140"/>
      <c r="O2" s="140"/>
      <c r="P2" s="140"/>
      <c r="Q2" s="140"/>
      <c r="R2" s="140"/>
      <c r="S2" s="140"/>
      <c r="T2" s="140"/>
      <c r="U2" s="140"/>
      <c r="V2" s="140"/>
      <c r="W2" s="140"/>
    </row>
    <row r="3" spans="1:23" ht="13.5" customHeight="1">
      <c r="A3" s="182" t="str">
        <f t="shared" ref="A3:B3" si="0">"单位名称："&amp;"云南省人口和计划生育科学技术研究所"</f>
        <v>单位名称：云南省人口和计划生育科学技术研究所</v>
      </c>
      <c r="B3" s="196" t="str">
        <f t="shared" si="0"/>
        <v>单位名称：云南省人口和计划生育科学技术研究所</v>
      </c>
      <c r="C3" s="197"/>
      <c r="D3" s="197"/>
      <c r="E3" s="197"/>
      <c r="F3" s="197"/>
      <c r="G3" s="197"/>
      <c r="H3" s="197"/>
      <c r="I3" s="197"/>
      <c r="J3" s="32"/>
      <c r="K3" s="32"/>
      <c r="L3" s="32"/>
      <c r="M3" s="32"/>
      <c r="N3" s="32"/>
      <c r="O3" s="32"/>
      <c r="P3" s="32"/>
      <c r="Q3" s="32"/>
      <c r="U3" s="68"/>
      <c r="W3" s="51" t="s">
        <v>121</v>
      </c>
    </row>
    <row r="4" spans="1:23" ht="21.75" customHeight="1">
      <c r="A4" s="191" t="s">
        <v>208</v>
      </c>
      <c r="B4" s="191" t="s">
        <v>131</v>
      </c>
      <c r="C4" s="191" t="s">
        <v>132</v>
      </c>
      <c r="D4" s="191" t="s">
        <v>209</v>
      </c>
      <c r="E4" s="166" t="s">
        <v>133</v>
      </c>
      <c r="F4" s="166" t="s">
        <v>134</v>
      </c>
      <c r="G4" s="166" t="s">
        <v>135</v>
      </c>
      <c r="H4" s="166" t="s">
        <v>136</v>
      </c>
      <c r="I4" s="168" t="s">
        <v>30</v>
      </c>
      <c r="J4" s="168" t="s">
        <v>210</v>
      </c>
      <c r="K4" s="168"/>
      <c r="L4" s="168"/>
      <c r="M4" s="168"/>
      <c r="N4" s="199" t="s">
        <v>138</v>
      </c>
      <c r="O4" s="199"/>
      <c r="P4" s="199"/>
      <c r="Q4" s="166" t="s">
        <v>36</v>
      </c>
      <c r="R4" s="130" t="s">
        <v>51</v>
      </c>
      <c r="S4" s="180"/>
      <c r="T4" s="180"/>
      <c r="U4" s="180"/>
      <c r="V4" s="180"/>
      <c r="W4" s="131"/>
    </row>
    <row r="5" spans="1:23" ht="21.75" customHeight="1">
      <c r="A5" s="192"/>
      <c r="B5" s="192"/>
      <c r="C5" s="192"/>
      <c r="D5" s="192"/>
      <c r="E5" s="187"/>
      <c r="F5" s="187"/>
      <c r="G5" s="187"/>
      <c r="H5" s="187"/>
      <c r="I5" s="168"/>
      <c r="J5" s="185" t="s">
        <v>33</v>
      </c>
      <c r="K5" s="185"/>
      <c r="L5" s="185" t="s">
        <v>34</v>
      </c>
      <c r="M5" s="185" t="s">
        <v>35</v>
      </c>
      <c r="N5" s="198" t="s">
        <v>33</v>
      </c>
      <c r="O5" s="198" t="s">
        <v>34</v>
      </c>
      <c r="P5" s="198" t="s">
        <v>35</v>
      </c>
      <c r="Q5" s="187"/>
      <c r="R5" s="166" t="s">
        <v>32</v>
      </c>
      <c r="S5" s="166" t="s">
        <v>43</v>
      </c>
      <c r="T5" s="166" t="s">
        <v>144</v>
      </c>
      <c r="U5" s="166" t="s">
        <v>39</v>
      </c>
      <c r="V5" s="166" t="s">
        <v>40</v>
      </c>
      <c r="W5" s="166" t="s">
        <v>41</v>
      </c>
    </row>
    <row r="6" spans="1:23" ht="40.5" customHeight="1">
      <c r="A6" s="193"/>
      <c r="B6" s="193"/>
      <c r="C6" s="193"/>
      <c r="D6" s="193"/>
      <c r="E6" s="172"/>
      <c r="F6" s="172"/>
      <c r="G6" s="172"/>
      <c r="H6" s="172"/>
      <c r="I6" s="168"/>
      <c r="J6" s="81" t="s">
        <v>32</v>
      </c>
      <c r="K6" s="81" t="s">
        <v>211</v>
      </c>
      <c r="L6" s="185"/>
      <c r="M6" s="185"/>
      <c r="N6" s="172"/>
      <c r="O6" s="172"/>
      <c r="P6" s="172"/>
      <c r="Q6" s="172"/>
      <c r="R6" s="172"/>
      <c r="S6" s="172"/>
      <c r="T6" s="172"/>
      <c r="U6" s="133"/>
      <c r="V6" s="172"/>
      <c r="W6" s="172"/>
    </row>
    <row r="7" spans="1:23" ht="15" customHeight="1">
      <c r="A7" s="37">
        <v>1</v>
      </c>
      <c r="B7" s="37">
        <v>2</v>
      </c>
      <c r="C7" s="37">
        <v>3</v>
      </c>
      <c r="D7" s="37">
        <v>4</v>
      </c>
      <c r="E7" s="37">
        <v>5</v>
      </c>
      <c r="F7" s="37">
        <v>6</v>
      </c>
      <c r="G7" s="37">
        <v>7</v>
      </c>
      <c r="H7" s="37">
        <v>8</v>
      </c>
      <c r="I7" s="85">
        <v>9</v>
      </c>
      <c r="J7" s="85">
        <v>10</v>
      </c>
      <c r="K7" s="85">
        <v>11</v>
      </c>
      <c r="L7" s="85">
        <v>12</v>
      </c>
      <c r="M7" s="85">
        <v>13</v>
      </c>
      <c r="N7" s="37">
        <v>14</v>
      </c>
      <c r="O7" s="37">
        <v>15</v>
      </c>
      <c r="P7" s="37">
        <v>16</v>
      </c>
      <c r="Q7" s="37">
        <v>17</v>
      </c>
      <c r="R7" s="37">
        <v>18</v>
      </c>
      <c r="S7" s="37">
        <v>19</v>
      </c>
      <c r="T7" s="37">
        <v>20</v>
      </c>
      <c r="U7" s="37">
        <v>21</v>
      </c>
      <c r="V7" s="37">
        <v>22</v>
      </c>
      <c r="W7" s="37">
        <v>23</v>
      </c>
    </row>
    <row r="8" spans="1:23" ht="32.9" customHeight="1">
      <c r="A8" s="13"/>
      <c r="B8" s="83"/>
      <c r="C8" s="13" t="s">
        <v>212</v>
      </c>
      <c r="D8" s="13"/>
      <c r="E8" s="13"/>
      <c r="F8" s="13"/>
      <c r="G8" s="13"/>
      <c r="H8" s="13"/>
      <c r="I8" s="86">
        <v>406600</v>
      </c>
      <c r="J8" s="86"/>
      <c r="K8" s="86"/>
      <c r="L8" s="86"/>
      <c r="M8" s="86"/>
      <c r="N8" s="86"/>
      <c r="O8" s="86"/>
      <c r="P8" s="86"/>
      <c r="Q8" s="86"/>
      <c r="R8" s="86">
        <v>406600</v>
      </c>
      <c r="S8" s="86">
        <v>406600</v>
      </c>
      <c r="T8" s="86"/>
      <c r="U8" s="25"/>
      <c r="V8" s="86"/>
      <c r="W8" s="86"/>
    </row>
    <row r="9" spans="1:23" ht="32.9" customHeight="1">
      <c r="A9" s="13" t="s">
        <v>213</v>
      </c>
      <c r="B9" s="83" t="s">
        <v>214</v>
      </c>
      <c r="C9" s="13" t="s">
        <v>212</v>
      </c>
      <c r="D9" s="13" t="s">
        <v>45</v>
      </c>
      <c r="E9" s="13" t="s">
        <v>80</v>
      </c>
      <c r="F9" s="13" t="s">
        <v>81</v>
      </c>
      <c r="G9" s="13" t="s">
        <v>215</v>
      </c>
      <c r="H9" s="13" t="s">
        <v>216</v>
      </c>
      <c r="I9" s="86">
        <v>406600</v>
      </c>
      <c r="J9" s="86"/>
      <c r="K9" s="86"/>
      <c r="L9" s="86"/>
      <c r="M9" s="86"/>
      <c r="N9" s="86"/>
      <c r="O9" s="86"/>
      <c r="P9" s="86"/>
      <c r="Q9" s="86"/>
      <c r="R9" s="86">
        <v>406600</v>
      </c>
      <c r="S9" s="86">
        <v>406600</v>
      </c>
      <c r="T9" s="86"/>
      <c r="U9" s="25"/>
      <c r="V9" s="86"/>
      <c r="W9" s="86"/>
    </row>
    <row r="10" spans="1:23" ht="32.9" customHeight="1">
      <c r="A10" s="13"/>
      <c r="B10" s="13"/>
      <c r="C10" s="13" t="s">
        <v>217</v>
      </c>
      <c r="D10" s="13"/>
      <c r="E10" s="13"/>
      <c r="F10" s="13"/>
      <c r="G10" s="13"/>
      <c r="H10" s="13"/>
      <c r="I10" s="86">
        <v>1400000</v>
      </c>
      <c r="J10" s="86">
        <v>1400000</v>
      </c>
      <c r="K10" s="86">
        <v>1400000</v>
      </c>
      <c r="L10" s="86"/>
      <c r="M10" s="86"/>
      <c r="N10" s="86"/>
      <c r="O10" s="86"/>
      <c r="P10" s="86"/>
      <c r="Q10" s="86"/>
      <c r="R10" s="86"/>
      <c r="S10" s="86"/>
      <c r="T10" s="86"/>
      <c r="U10" s="25"/>
      <c r="V10" s="86"/>
      <c r="W10" s="86"/>
    </row>
    <row r="11" spans="1:23" ht="32.9" customHeight="1">
      <c r="A11" s="13" t="s">
        <v>218</v>
      </c>
      <c r="B11" s="83" t="s">
        <v>219</v>
      </c>
      <c r="C11" s="13" t="s">
        <v>217</v>
      </c>
      <c r="D11" s="13" t="s">
        <v>45</v>
      </c>
      <c r="E11" s="13" t="s">
        <v>63</v>
      </c>
      <c r="F11" s="13" t="s">
        <v>64</v>
      </c>
      <c r="G11" s="13" t="s">
        <v>176</v>
      </c>
      <c r="H11" s="13" t="s">
        <v>177</v>
      </c>
      <c r="I11" s="86">
        <v>528000</v>
      </c>
      <c r="J11" s="86">
        <v>528000</v>
      </c>
      <c r="K11" s="86">
        <v>528000</v>
      </c>
      <c r="L11" s="86"/>
      <c r="M11" s="86"/>
      <c r="N11" s="86"/>
      <c r="O11" s="86"/>
      <c r="P11" s="86"/>
      <c r="Q11" s="86"/>
      <c r="R11" s="86"/>
      <c r="S11" s="86"/>
      <c r="T11" s="86"/>
      <c r="U11" s="25"/>
      <c r="V11" s="86"/>
      <c r="W11" s="86"/>
    </row>
    <row r="12" spans="1:23" ht="32.9" customHeight="1">
      <c r="A12" s="13" t="s">
        <v>218</v>
      </c>
      <c r="B12" s="83" t="s">
        <v>219</v>
      </c>
      <c r="C12" s="13" t="s">
        <v>217</v>
      </c>
      <c r="D12" s="13" t="s">
        <v>45</v>
      </c>
      <c r="E12" s="13" t="s">
        <v>63</v>
      </c>
      <c r="F12" s="13" t="s">
        <v>64</v>
      </c>
      <c r="G12" s="13" t="s">
        <v>180</v>
      </c>
      <c r="H12" s="13" t="s">
        <v>181</v>
      </c>
      <c r="I12" s="86">
        <v>9000</v>
      </c>
      <c r="J12" s="86">
        <v>9000</v>
      </c>
      <c r="K12" s="86">
        <v>9000</v>
      </c>
      <c r="L12" s="86"/>
      <c r="M12" s="86"/>
      <c r="N12" s="86"/>
      <c r="O12" s="86"/>
      <c r="P12" s="86"/>
      <c r="Q12" s="86"/>
      <c r="R12" s="86"/>
      <c r="S12" s="86"/>
      <c r="T12" s="86"/>
      <c r="U12" s="25"/>
      <c r="V12" s="86"/>
      <c r="W12" s="86"/>
    </row>
    <row r="13" spans="1:23" ht="32.9" customHeight="1">
      <c r="A13" s="13" t="s">
        <v>218</v>
      </c>
      <c r="B13" s="83" t="s">
        <v>219</v>
      </c>
      <c r="C13" s="13" t="s">
        <v>217</v>
      </c>
      <c r="D13" s="13" t="s">
        <v>45</v>
      </c>
      <c r="E13" s="13" t="s">
        <v>63</v>
      </c>
      <c r="F13" s="13" t="s">
        <v>64</v>
      </c>
      <c r="G13" s="13" t="s">
        <v>182</v>
      </c>
      <c r="H13" s="13" t="s">
        <v>183</v>
      </c>
      <c r="I13" s="86">
        <v>5000</v>
      </c>
      <c r="J13" s="86">
        <v>5000</v>
      </c>
      <c r="K13" s="86">
        <v>5000</v>
      </c>
      <c r="L13" s="86"/>
      <c r="M13" s="86"/>
      <c r="N13" s="86"/>
      <c r="O13" s="86"/>
      <c r="P13" s="86"/>
      <c r="Q13" s="86"/>
      <c r="R13" s="86"/>
      <c r="S13" s="86"/>
      <c r="T13" s="86"/>
      <c r="U13" s="25"/>
      <c r="V13" s="86"/>
      <c r="W13" s="86"/>
    </row>
    <row r="14" spans="1:23" ht="32.9" customHeight="1">
      <c r="A14" s="13" t="s">
        <v>218</v>
      </c>
      <c r="B14" s="83" t="s">
        <v>219</v>
      </c>
      <c r="C14" s="13" t="s">
        <v>217</v>
      </c>
      <c r="D14" s="13" t="s">
        <v>45</v>
      </c>
      <c r="E14" s="13" t="s">
        <v>63</v>
      </c>
      <c r="F14" s="13" t="s">
        <v>64</v>
      </c>
      <c r="G14" s="13" t="s">
        <v>184</v>
      </c>
      <c r="H14" s="13" t="s">
        <v>185</v>
      </c>
      <c r="I14" s="86">
        <v>70000</v>
      </c>
      <c r="J14" s="86">
        <v>70000</v>
      </c>
      <c r="K14" s="86">
        <v>70000</v>
      </c>
      <c r="L14" s="86"/>
      <c r="M14" s="86"/>
      <c r="N14" s="86"/>
      <c r="O14" s="86"/>
      <c r="P14" s="86"/>
      <c r="Q14" s="86"/>
      <c r="R14" s="86"/>
      <c r="S14" s="86"/>
      <c r="T14" s="86"/>
      <c r="U14" s="25"/>
      <c r="V14" s="86"/>
      <c r="W14" s="86"/>
    </row>
    <row r="15" spans="1:23" ht="32.9" customHeight="1">
      <c r="A15" s="13" t="s">
        <v>218</v>
      </c>
      <c r="B15" s="83" t="s">
        <v>219</v>
      </c>
      <c r="C15" s="13" t="s">
        <v>217</v>
      </c>
      <c r="D15" s="13" t="s">
        <v>45</v>
      </c>
      <c r="E15" s="13" t="s">
        <v>63</v>
      </c>
      <c r="F15" s="13" t="s">
        <v>64</v>
      </c>
      <c r="G15" s="13" t="s">
        <v>220</v>
      </c>
      <c r="H15" s="13" t="s">
        <v>221</v>
      </c>
      <c r="I15" s="86">
        <v>90000</v>
      </c>
      <c r="J15" s="86">
        <v>90000</v>
      </c>
      <c r="K15" s="86">
        <v>90000</v>
      </c>
      <c r="L15" s="86"/>
      <c r="M15" s="86"/>
      <c r="N15" s="86"/>
      <c r="O15" s="86"/>
      <c r="P15" s="86"/>
      <c r="Q15" s="86"/>
      <c r="R15" s="86"/>
      <c r="S15" s="86"/>
      <c r="T15" s="86"/>
      <c r="U15" s="25"/>
      <c r="V15" s="86"/>
      <c r="W15" s="86"/>
    </row>
    <row r="16" spans="1:23" ht="32.9" customHeight="1">
      <c r="A16" s="13" t="s">
        <v>218</v>
      </c>
      <c r="B16" s="83" t="s">
        <v>219</v>
      </c>
      <c r="C16" s="13" t="s">
        <v>217</v>
      </c>
      <c r="D16" s="13" t="s">
        <v>45</v>
      </c>
      <c r="E16" s="13" t="s">
        <v>63</v>
      </c>
      <c r="F16" s="13" t="s">
        <v>64</v>
      </c>
      <c r="G16" s="13" t="s">
        <v>188</v>
      </c>
      <c r="H16" s="13" t="s">
        <v>189</v>
      </c>
      <c r="I16" s="86">
        <v>181500</v>
      </c>
      <c r="J16" s="86">
        <v>181500</v>
      </c>
      <c r="K16" s="86">
        <v>181500</v>
      </c>
      <c r="L16" s="86"/>
      <c r="M16" s="86"/>
      <c r="N16" s="86"/>
      <c r="O16" s="86"/>
      <c r="P16" s="86"/>
      <c r="Q16" s="86"/>
      <c r="R16" s="86"/>
      <c r="S16" s="86"/>
      <c r="T16" s="86"/>
      <c r="U16" s="25"/>
      <c r="V16" s="86"/>
      <c r="W16" s="86"/>
    </row>
    <row r="17" spans="1:23" ht="32.9" customHeight="1">
      <c r="A17" s="13" t="s">
        <v>218</v>
      </c>
      <c r="B17" s="83" t="s">
        <v>219</v>
      </c>
      <c r="C17" s="13" t="s">
        <v>217</v>
      </c>
      <c r="D17" s="13" t="s">
        <v>45</v>
      </c>
      <c r="E17" s="13" t="s">
        <v>63</v>
      </c>
      <c r="F17" s="13" t="s">
        <v>64</v>
      </c>
      <c r="G17" s="13" t="s">
        <v>190</v>
      </c>
      <c r="H17" s="13" t="s">
        <v>191</v>
      </c>
      <c r="I17" s="86">
        <v>50000</v>
      </c>
      <c r="J17" s="86">
        <v>50000</v>
      </c>
      <c r="K17" s="86">
        <v>50000</v>
      </c>
      <c r="L17" s="86"/>
      <c r="M17" s="86"/>
      <c r="N17" s="86"/>
      <c r="O17" s="86"/>
      <c r="P17" s="86"/>
      <c r="Q17" s="86"/>
      <c r="R17" s="86"/>
      <c r="S17" s="86"/>
      <c r="T17" s="86"/>
      <c r="U17" s="25"/>
      <c r="V17" s="86"/>
      <c r="W17" s="86"/>
    </row>
    <row r="18" spans="1:23" ht="32.9" customHeight="1">
      <c r="A18" s="13" t="s">
        <v>218</v>
      </c>
      <c r="B18" s="83" t="s">
        <v>219</v>
      </c>
      <c r="C18" s="13" t="s">
        <v>217</v>
      </c>
      <c r="D18" s="13" t="s">
        <v>45</v>
      </c>
      <c r="E18" s="13" t="s">
        <v>63</v>
      </c>
      <c r="F18" s="13" t="s">
        <v>64</v>
      </c>
      <c r="G18" s="13" t="s">
        <v>194</v>
      </c>
      <c r="H18" s="13" t="s">
        <v>195</v>
      </c>
      <c r="I18" s="86">
        <v>250000</v>
      </c>
      <c r="J18" s="86">
        <v>250000</v>
      </c>
      <c r="K18" s="86">
        <v>250000</v>
      </c>
      <c r="L18" s="86"/>
      <c r="M18" s="86"/>
      <c r="N18" s="86"/>
      <c r="O18" s="86"/>
      <c r="P18" s="86"/>
      <c r="Q18" s="86"/>
      <c r="R18" s="86"/>
      <c r="S18" s="86"/>
      <c r="T18" s="86"/>
      <c r="U18" s="25"/>
      <c r="V18" s="86"/>
      <c r="W18" s="86"/>
    </row>
    <row r="19" spans="1:23" ht="32.9" customHeight="1">
      <c r="A19" s="13" t="s">
        <v>218</v>
      </c>
      <c r="B19" s="83" t="s">
        <v>219</v>
      </c>
      <c r="C19" s="13" t="s">
        <v>217</v>
      </c>
      <c r="D19" s="13" t="s">
        <v>45</v>
      </c>
      <c r="E19" s="13" t="s">
        <v>63</v>
      </c>
      <c r="F19" s="13" t="s">
        <v>64</v>
      </c>
      <c r="G19" s="13" t="s">
        <v>200</v>
      </c>
      <c r="H19" s="13" t="s">
        <v>201</v>
      </c>
      <c r="I19" s="86">
        <v>76500</v>
      </c>
      <c r="J19" s="86">
        <v>76500</v>
      </c>
      <c r="K19" s="86">
        <v>76500</v>
      </c>
      <c r="L19" s="86"/>
      <c r="M19" s="86"/>
      <c r="N19" s="86"/>
      <c r="O19" s="86"/>
      <c r="P19" s="86"/>
      <c r="Q19" s="86"/>
      <c r="R19" s="86"/>
      <c r="S19" s="86"/>
      <c r="T19" s="86"/>
      <c r="U19" s="25"/>
      <c r="V19" s="86"/>
      <c r="W19" s="86"/>
    </row>
    <row r="20" spans="1:23" ht="32.9" customHeight="1">
      <c r="A20" s="13" t="s">
        <v>218</v>
      </c>
      <c r="B20" s="83" t="s">
        <v>219</v>
      </c>
      <c r="C20" s="13" t="s">
        <v>217</v>
      </c>
      <c r="D20" s="13" t="s">
        <v>45</v>
      </c>
      <c r="E20" s="13" t="s">
        <v>63</v>
      </c>
      <c r="F20" s="13" t="s">
        <v>64</v>
      </c>
      <c r="G20" s="13" t="s">
        <v>202</v>
      </c>
      <c r="H20" s="13" t="s">
        <v>203</v>
      </c>
      <c r="I20" s="86">
        <v>140000</v>
      </c>
      <c r="J20" s="86">
        <v>140000</v>
      </c>
      <c r="K20" s="86">
        <v>140000</v>
      </c>
      <c r="L20" s="86"/>
      <c r="M20" s="86"/>
      <c r="N20" s="86"/>
      <c r="O20" s="86"/>
      <c r="P20" s="86"/>
      <c r="Q20" s="86"/>
      <c r="R20" s="86"/>
      <c r="S20" s="86"/>
      <c r="T20" s="86"/>
      <c r="U20" s="25"/>
      <c r="V20" s="86"/>
      <c r="W20" s="86"/>
    </row>
    <row r="21" spans="1:23" ht="32.9" customHeight="1">
      <c r="A21" s="13"/>
      <c r="B21" s="13"/>
      <c r="C21" s="13" t="s">
        <v>222</v>
      </c>
      <c r="D21" s="13"/>
      <c r="E21" s="13"/>
      <c r="F21" s="13"/>
      <c r="G21" s="13"/>
      <c r="H21" s="13"/>
      <c r="I21" s="86">
        <v>1500000</v>
      </c>
      <c r="J21" s="86">
        <v>1500000</v>
      </c>
      <c r="K21" s="86">
        <v>1500000</v>
      </c>
      <c r="L21" s="86"/>
      <c r="M21" s="86"/>
      <c r="N21" s="86"/>
      <c r="O21" s="86"/>
      <c r="P21" s="86"/>
      <c r="Q21" s="86"/>
      <c r="R21" s="86"/>
      <c r="S21" s="86"/>
      <c r="T21" s="86"/>
      <c r="U21" s="25"/>
      <c r="V21" s="86"/>
      <c r="W21" s="86"/>
    </row>
    <row r="22" spans="1:23" ht="32.9" customHeight="1">
      <c r="A22" s="13" t="s">
        <v>223</v>
      </c>
      <c r="B22" s="83" t="s">
        <v>224</v>
      </c>
      <c r="C22" s="13" t="s">
        <v>222</v>
      </c>
      <c r="D22" s="13" t="s">
        <v>45</v>
      </c>
      <c r="E22" s="13" t="s">
        <v>80</v>
      </c>
      <c r="F22" s="13" t="s">
        <v>81</v>
      </c>
      <c r="G22" s="13" t="s">
        <v>188</v>
      </c>
      <c r="H22" s="13" t="s">
        <v>189</v>
      </c>
      <c r="I22" s="86">
        <v>201000</v>
      </c>
      <c r="J22" s="86">
        <v>201000</v>
      </c>
      <c r="K22" s="86">
        <v>201000</v>
      </c>
      <c r="L22" s="86"/>
      <c r="M22" s="86"/>
      <c r="N22" s="86"/>
      <c r="O22" s="86"/>
      <c r="P22" s="86"/>
      <c r="Q22" s="86"/>
      <c r="R22" s="86"/>
      <c r="S22" s="86"/>
      <c r="T22" s="86"/>
      <c r="U22" s="25"/>
      <c r="V22" s="86"/>
      <c r="W22" s="86"/>
    </row>
    <row r="23" spans="1:23" ht="32.9" customHeight="1">
      <c r="A23" s="13" t="s">
        <v>223</v>
      </c>
      <c r="B23" s="83" t="s">
        <v>224</v>
      </c>
      <c r="C23" s="13" t="s">
        <v>222</v>
      </c>
      <c r="D23" s="13" t="s">
        <v>45</v>
      </c>
      <c r="E23" s="13" t="s">
        <v>80</v>
      </c>
      <c r="F23" s="13" t="s">
        <v>81</v>
      </c>
      <c r="G23" s="13" t="s">
        <v>190</v>
      </c>
      <c r="H23" s="13" t="s">
        <v>191</v>
      </c>
      <c r="I23" s="86">
        <v>70000</v>
      </c>
      <c r="J23" s="86">
        <v>70000</v>
      </c>
      <c r="K23" s="86">
        <v>70000</v>
      </c>
      <c r="L23" s="86"/>
      <c r="M23" s="86"/>
      <c r="N23" s="86"/>
      <c r="O23" s="86"/>
      <c r="P23" s="86"/>
      <c r="Q23" s="86"/>
      <c r="R23" s="86"/>
      <c r="S23" s="86"/>
      <c r="T23" s="86"/>
      <c r="U23" s="25"/>
      <c r="V23" s="86"/>
      <c r="W23" s="86"/>
    </row>
    <row r="24" spans="1:23" ht="32.9" customHeight="1">
      <c r="A24" s="13" t="s">
        <v>223</v>
      </c>
      <c r="B24" s="83" t="s">
        <v>224</v>
      </c>
      <c r="C24" s="13" t="s">
        <v>222</v>
      </c>
      <c r="D24" s="13" t="s">
        <v>45</v>
      </c>
      <c r="E24" s="13" t="s">
        <v>80</v>
      </c>
      <c r="F24" s="13" t="s">
        <v>81</v>
      </c>
      <c r="G24" s="13" t="s">
        <v>225</v>
      </c>
      <c r="H24" s="13" t="s">
        <v>226</v>
      </c>
      <c r="I24" s="86">
        <v>90000</v>
      </c>
      <c r="J24" s="86">
        <v>90000</v>
      </c>
      <c r="K24" s="86">
        <v>90000</v>
      </c>
      <c r="L24" s="86"/>
      <c r="M24" s="86"/>
      <c r="N24" s="86"/>
      <c r="O24" s="86"/>
      <c r="P24" s="86"/>
      <c r="Q24" s="86"/>
      <c r="R24" s="86"/>
      <c r="S24" s="86"/>
      <c r="T24" s="86"/>
      <c r="U24" s="25"/>
      <c r="V24" s="86"/>
      <c r="W24" s="86"/>
    </row>
    <row r="25" spans="1:23" ht="32.9" customHeight="1">
      <c r="A25" s="13" t="s">
        <v>223</v>
      </c>
      <c r="B25" s="83" t="s">
        <v>224</v>
      </c>
      <c r="C25" s="13" t="s">
        <v>222</v>
      </c>
      <c r="D25" s="13" t="s">
        <v>45</v>
      </c>
      <c r="E25" s="13" t="s">
        <v>80</v>
      </c>
      <c r="F25" s="13" t="s">
        <v>81</v>
      </c>
      <c r="G25" s="13" t="s">
        <v>192</v>
      </c>
      <c r="H25" s="13" t="s">
        <v>193</v>
      </c>
      <c r="I25" s="86">
        <v>72000</v>
      </c>
      <c r="J25" s="86">
        <v>72000</v>
      </c>
      <c r="K25" s="86">
        <v>72000</v>
      </c>
      <c r="L25" s="86"/>
      <c r="M25" s="86"/>
      <c r="N25" s="86"/>
      <c r="O25" s="86"/>
      <c r="P25" s="86"/>
      <c r="Q25" s="86"/>
      <c r="R25" s="86"/>
      <c r="S25" s="86"/>
      <c r="T25" s="86"/>
      <c r="U25" s="25"/>
      <c r="V25" s="86"/>
      <c r="W25" s="86"/>
    </row>
    <row r="26" spans="1:23" ht="32.9" customHeight="1">
      <c r="A26" s="13" t="s">
        <v>223</v>
      </c>
      <c r="B26" s="83" t="s">
        <v>224</v>
      </c>
      <c r="C26" s="13" t="s">
        <v>222</v>
      </c>
      <c r="D26" s="13" t="s">
        <v>45</v>
      </c>
      <c r="E26" s="13" t="s">
        <v>80</v>
      </c>
      <c r="F26" s="13" t="s">
        <v>81</v>
      </c>
      <c r="G26" s="13" t="s">
        <v>194</v>
      </c>
      <c r="H26" s="13" t="s">
        <v>195</v>
      </c>
      <c r="I26" s="86">
        <v>880000</v>
      </c>
      <c r="J26" s="86">
        <v>880000</v>
      </c>
      <c r="K26" s="86">
        <v>880000</v>
      </c>
      <c r="L26" s="86"/>
      <c r="M26" s="86"/>
      <c r="N26" s="86"/>
      <c r="O26" s="86"/>
      <c r="P26" s="86"/>
      <c r="Q26" s="86"/>
      <c r="R26" s="86"/>
      <c r="S26" s="86"/>
      <c r="T26" s="86"/>
      <c r="U26" s="25"/>
      <c r="V26" s="86"/>
      <c r="W26" s="86"/>
    </row>
    <row r="27" spans="1:23" ht="32.9" customHeight="1">
      <c r="A27" s="13" t="s">
        <v>223</v>
      </c>
      <c r="B27" s="83" t="s">
        <v>224</v>
      </c>
      <c r="C27" s="13" t="s">
        <v>222</v>
      </c>
      <c r="D27" s="13" t="s">
        <v>45</v>
      </c>
      <c r="E27" s="13" t="s">
        <v>80</v>
      </c>
      <c r="F27" s="13" t="s">
        <v>81</v>
      </c>
      <c r="G27" s="13" t="s">
        <v>196</v>
      </c>
      <c r="H27" s="13" t="s">
        <v>197</v>
      </c>
      <c r="I27" s="86">
        <v>96500</v>
      </c>
      <c r="J27" s="86">
        <v>96500</v>
      </c>
      <c r="K27" s="86">
        <v>96500</v>
      </c>
      <c r="L27" s="86"/>
      <c r="M27" s="86"/>
      <c r="N27" s="86"/>
      <c r="O27" s="86"/>
      <c r="P27" s="86"/>
      <c r="Q27" s="86"/>
      <c r="R27" s="86"/>
      <c r="S27" s="86"/>
      <c r="T27" s="86"/>
      <c r="U27" s="25"/>
      <c r="V27" s="86"/>
      <c r="W27" s="86"/>
    </row>
    <row r="28" spans="1:23" ht="32.9" customHeight="1">
      <c r="A28" s="13" t="s">
        <v>223</v>
      </c>
      <c r="B28" s="83" t="s">
        <v>224</v>
      </c>
      <c r="C28" s="13" t="s">
        <v>222</v>
      </c>
      <c r="D28" s="13" t="s">
        <v>45</v>
      </c>
      <c r="E28" s="13" t="s">
        <v>80</v>
      </c>
      <c r="F28" s="13" t="s">
        <v>81</v>
      </c>
      <c r="G28" s="13" t="s">
        <v>202</v>
      </c>
      <c r="H28" s="13" t="s">
        <v>203</v>
      </c>
      <c r="I28" s="86">
        <v>90500</v>
      </c>
      <c r="J28" s="86">
        <v>90500</v>
      </c>
      <c r="K28" s="86">
        <v>90500</v>
      </c>
      <c r="L28" s="86"/>
      <c r="M28" s="86"/>
      <c r="N28" s="86"/>
      <c r="O28" s="86"/>
      <c r="P28" s="86"/>
      <c r="Q28" s="86"/>
      <c r="R28" s="86"/>
      <c r="S28" s="86"/>
      <c r="T28" s="86"/>
      <c r="U28" s="25"/>
      <c r="V28" s="86"/>
      <c r="W28" s="86"/>
    </row>
    <row r="29" spans="1:23" ht="18.75" customHeight="1">
      <c r="A29" s="188" t="s">
        <v>96</v>
      </c>
      <c r="B29" s="189"/>
      <c r="C29" s="189"/>
      <c r="D29" s="189"/>
      <c r="E29" s="189"/>
      <c r="F29" s="189"/>
      <c r="G29" s="189"/>
      <c r="H29" s="190"/>
      <c r="I29" s="86">
        <v>3306600</v>
      </c>
      <c r="J29" s="86">
        <v>2900000</v>
      </c>
      <c r="K29" s="86">
        <v>2900000</v>
      </c>
      <c r="L29" s="86"/>
      <c r="M29" s="86"/>
      <c r="N29" s="86"/>
      <c r="O29" s="86"/>
      <c r="P29" s="86"/>
      <c r="Q29" s="86"/>
      <c r="R29" s="86">
        <v>406600</v>
      </c>
      <c r="S29" s="86">
        <v>406600</v>
      </c>
      <c r="T29" s="86"/>
      <c r="U29" s="25"/>
      <c r="V29" s="86"/>
      <c r="W29" s="86"/>
    </row>
  </sheetData>
  <mergeCells count="28">
    <mergeCell ref="A2:W2"/>
    <mergeCell ref="F4:F6"/>
    <mergeCell ref="A4:A6"/>
    <mergeCell ref="C4:C6"/>
    <mergeCell ref="M5:M6"/>
    <mergeCell ref="J4:M4"/>
    <mergeCell ref="D4:D6"/>
    <mergeCell ref="G4:G6"/>
    <mergeCell ref="H4:H6"/>
    <mergeCell ref="I4:I6"/>
    <mergeCell ref="L5:L6"/>
    <mergeCell ref="N4:P4"/>
    <mergeCell ref="N5:N6"/>
    <mergeCell ref="O5:O6"/>
    <mergeCell ref="E4:E6"/>
    <mergeCell ref="Q4:Q6"/>
    <mergeCell ref="B4:B6"/>
    <mergeCell ref="J5:K5"/>
    <mergeCell ref="A3:I3"/>
    <mergeCell ref="A29:H29"/>
    <mergeCell ref="U5:U6"/>
    <mergeCell ref="R4:W4"/>
    <mergeCell ref="R5:R6"/>
    <mergeCell ref="S5:S6"/>
    <mergeCell ref="T5:T6"/>
    <mergeCell ref="V5:V6"/>
    <mergeCell ref="W5:W6"/>
    <mergeCell ref="P5:P6"/>
  </mergeCells>
  <phoneticPr fontId="3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FDDBD-5137-9728-1FD8-A4DFD44475E8}">
  <sheetPr>
    <outlinePr summaryRight="0"/>
  </sheetPr>
  <dimension ref="A1:J22"/>
  <sheetViews>
    <sheetView showZeros="0" tabSelected="1" topLeftCell="A16" workbookViewId="0"/>
  </sheetViews>
  <sheetFormatPr defaultColWidth="9.08984375" defaultRowHeight="12" customHeight="1"/>
  <cols>
    <col min="1" max="1" width="31.453125" customWidth="1"/>
    <col min="2" max="2" width="30.1796875" customWidth="1"/>
    <col min="3" max="3" width="17.1796875" customWidth="1"/>
    <col min="4" max="4" width="21" customWidth="1"/>
    <col min="5" max="5" width="23.54296875" customWidth="1"/>
    <col min="6" max="6" width="11.36328125" customWidth="1"/>
    <col min="7" max="7" width="10.36328125" customWidth="1"/>
    <col min="8" max="8" width="9.36328125" customWidth="1"/>
    <col min="9" max="9" width="13.453125" customWidth="1"/>
    <col min="10" max="10" width="40.54296875" customWidth="1"/>
  </cols>
  <sheetData>
    <row r="1" spans="1:10" ht="12" customHeight="1">
      <c r="J1" s="87" t="s">
        <v>227</v>
      </c>
    </row>
    <row r="2" spans="1:10" ht="28.5" customHeight="1">
      <c r="A2" s="128" t="s">
        <v>228</v>
      </c>
      <c r="B2" s="140"/>
      <c r="C2" s="140"/>
      <c r="D2" s="140"/>
      <c r="E2" s="140"/>
      <c r="F2" s="141"/>
      <c r="G2" s="140"/>
      <c r="H2" s="141"/>
      <c r="I2" s="141"/>
      <c r="J2" s="140"/>
    </row>
    <row r="3" spans="1:10" ht="15" customHeight="1">
      <c r="A3" s="182" t="str">
        <f>"单位名称："&amp;"云南省人口和计划生育科学技术研究所"</f>
        <v>单位名称：云南省人口和计划生育科学技术研究所</v>
      </c>
      <c r="B3" s="137"/>
      <c r="C3" s="137"/>
      <c r="D3" s="137"/>
      <c r="E3" s="137"/>
      <c r="F3" s="137"/>
      <c r="G3" s="137"/>
      <c r="H3" s="137"/>
    </row>
    <row r="4" spans="1:10" ht="14.25" customHeight="1">
      <c r="A4" s="88" t="s">
        <v>229</v>
      </c>
      <c r="B4" s="88" t="s">
        <v>230</v>
      </c>
      <c r="C4" s="88" t="s">
        <v>231</v>
      </c>
      <c r="D4" s="88" t="s">
        <v>232</v>
      </c>
      <c r="E4" s="88" t="s">
        <v>233</v>
      </c>
      <c r="F4" s="56" t="s">
        <v>234</v>
      </c>
      <c r="G4" s="88" t="s">
        <v>235</v>
      </c>
      <c r="H4" s="56" t="s">
        <v>236</v>
      </c>
      <c r="I4" s="56" t="s">
        <v>237</v>
      </c>
      <c r="J4" s="88" t="s">
        <v>238</v>
      </c>
    </row>
    <row r="5" spans="1:10" ht="14.25" customHeight="1">
      <c r="A5" s="81">
        <v>1</v>
      </c>
      <c r="B5" s="88">
        <v>2</v>
      </c>
      <c r="C5" s="88">
        <v>3</v>
      </c>
      <c r="D5" s="88">
        <v>4</v>
      </c>
      <c r="E5" s="88">
        <v>5</v>
      </c>
      <c r="F5" s="56">
        <v>6</v>
      </c>
      <c r="G5" s="88">
        <v>7</v>
      </c>
      <c r="H5" s="56">
        <v>8</v>
      </c>
      <c r="I5" s="56">
        <v>9</v>
      </c>
      <c r="J5" s="88">
        <v>10</v>
      </c>
    </row>
    <row r="6" spans="1:10" ht="30" customHeight="1">
      <c r="A6" s="89" t="s">
        <v>45</v>
      </c>
      <c r="B6" s="90"/>
      <c r="C6" s="90"/>
      <c r="D6" s="90"/>
      <c r="E6" s="91"/>
      <c r="F6" s="92"/>
      <c r="G6" s="91"/>
      <c r="H6" s="92"/>
      <c r="I6" s="92"/>
      <c r="J6" s="91"/>
    </row>
    <row r="7" spans="1:10" ht="47.25" customHeight="1">
      <c r="A7" s="200" t="s">
        <v>212</v>
      </c>
      <c r="B7" s="201" t="s">
        <v>239</v>
      </c>
      <c r="C7" s="93" t="s">
        <v>240</v>
      </c>
      <c r="D7" s="93" t="s">
        <v>241</v>
      </c>
      <c r="E7" s="94" t="s">
        <v>242</v>
      </c>
      <c r="F7" s="93" t="s">
        <v>243</v>
      </c>
      <c r="G7" s="94" t="s">
        <v>118</v>
      </c>
      <c r="H7" s="93" t="s">
        <v>244</v>
      </c>
      <c r="I7" s="93" t="s">
        <v>245</v>
      </c>
      <c r="J7" s="95" t="s">
        <v>246</v>
      </c>
    </row>
    <row r="8" spans="1:10" ht="47.25" customHeight="1">
      <c r="A8" s="200" t="s">
        <v>212</v>
      </c>
      <c r="B8" s="201" t="s">
        <v>239</v>
      </c>
      <c r="C8" s="93" t="s">
        <v>240</v>
      </c>
      <c r="D8" s="93" t="s">
        <v>247</v>
      </c>
      <c r="E8" s="94" t="s">
        <v>248</v>
      </c>
      <c r="F8" s="93" t="s">
        <v>249</v>
      </c>
      <c r="G8" s="94" t="s">
        <v>250</v>
      </c>
      <c r="H8" s="93" t="s">
        <v>251</v>
      </c>
      <c r="I8" s="93" t="s">
        <v>245</v>
      </c>
      <c r="J8" s="95" t="s">
        <v>252</v>
      </c>
    </row>
    <row r="9" spans="1:10" ht="47.25" customHeight="1">
      <c r="A9" s="200" t="s">
        <v>212</v>
      </c>
      <c r="B9" s="201" t="s">
        <v>239</v>
      </c>
      <c r="C9" s="93" t="s">
        <v>253</v>
      </c>
      <c r="D9" s="93" t="s">
        <v>254</v>
      </c>
      <c r="E9" s="94" t="s">
        <v>255</v>
      </c>
      <c r="F9" s="93" t="s">
        <v>243</v>
      </c>
      <c r="G9" s="94" t="s">
        <v>256</v>
      </c>
      <c r="H9" s="93"/>
      <c r="I9" s="93" t="s">
        <v>257</v>
      </c>
      <c r="J9" s="95" t="s">
        <v>258</v>
      </c>
    </row>
    <row r="10" spans="1:10" ht="47.25" customHeight="1">
      <c r="A10" s="200" t="s">
        <v>212</v>
      </c>
      <c r="B10" s="201" t="s">
        <v>239</v>
      </c>
      <c r="C10" s="93" t="s">
        <v>259</v>
      </c>
      <c r="D10" s="93" t="s">
        <v>260</v>
      </c>
      <c r="E10" s="94" t="s">
        <v>261</v>
      </c>
      <c r="F10" s="93" t="s">
        <v>249</v>
      </c>
      <c r="G10" s="94" t="s">
        <v>262</v>
      </c>
      <c r="H10" s="93" t="s">
        <v>251</v>
      </c>
      <c r="I10" s="93" t="s">
        <v>245</v>
      </c>
      <c r="J10" s="95" t="s">
        <v>263</v>
      </c>
    </row>
    <row r="11" spans="1:10" ht="47.25" customHeight="1">
      <c r="A11" s="200" t="s">
        <v>222</v>
      </c>
      <c r="B11" s="201" t="s">
        <v>264</v>
      </c>
      <c r="C11" s="93" t="s">
        <v>240</v>
      </c>
      <c r="D11" s="93" t="s">
        <v>241</v>
      </c>
      <c r="E11" s="94" t="s">
        <v>265</v>
      </c>
      <c r="F11" s="93" t="s">
        <v>249</v>
      </c>
      <c r="G11" s="94" t="s">
        <v>266</v>
      </c>
      <c r="H11" s="93" t="s">
        <v>251</v>
      </c>
      <c r="I11" s="93" t="s">
        <v>245</v>
      </c>
      <c r="J11" s="95" t="s">
        <v>267</v>
      </c>
    </row>
    <row r="12" spans="1:10" ht="47.25" customHeight="1">
      <c r="A12" s="200" t="s">
        <v>222</v>
      </c>
      <c r="B12" s="201" t="s">
        <v>264</v>
      </c>
      <c r="C12" s="93" t="s">
        <v>240</v>
      </c>
      <c r="D12" s="93" t="s">
        <v>241</v>
      </c>
      <c r="E12" s="94" t="s">
        <v>268</v>
      </c>
      <c r="F12" s="93" t="s">
        <v>249</v>
      </c>
      <c r="G12" s="94" t="s">
        <v>269</v>
      </c>
      <c r="H12" s="93" t="s">
        <v>270</v>
      </c>
      <c r="I12" s="93" t="s">
        <v>245</v>
      </c>
      <c r="J12" s="95" t="s">
        <v>271</v>
      </c>
    </row>
    <row r="13" spans="1:10" ht="47.25" customHeight="1">
      <c r="A13" s="200" t="s">
        <v>222</v>
      </c>
      <c r="B13" s="201" t="s">
        <v>264</v>
      </c>
      <c r="C13" s="93" t="s">
        <v>240</v>
      </c>
      <c r="D13" s="93" t="s">
        <v>241</v>
      </c>
      <c r="E13" s="94" t="s">
        <v>272</v>
      </c>
      <c r="F13" s="93" t="s">
        <v>249</v>
      </c>
      <c r="G13" s="94" t="s">
        <v>115</v>
      </c>
      <c r="H13" s="93" t="s">
        <v>273</v>
      </c>
      <c r="I13" s="93" t="s">
        <v>245</v>
      </c>
      <c r="J13" s="95" t="s">
        <v>274</v>
      </c>
    </row>
    <row r="14" spans="1:10" ht="47.25" customHeight="1">
      <c r="A14" s="200" t="s">
        <v>222</v>
      </c>
      <c r="B14" s="201" t="s">
        <v>264</v>
      </c>
      <c r="C14" s="93" t="s">
        <v>240</v>
      </c>
      <c r="D14" s="93" t="s">
        <v>241</v>
      </c>
      <c r="E14" s="94" t="s">
        <v>275</v>
      </c>
      <c r="F14" s="93" t="s">
        <v>249</v>
      </c>
      <c r="G14" s="94" t="s">
        <v>276</v>
      </c>
      <c r="H14" s="93" t="s">
        <v>273</v>
      </c>
      <c r="I14" s="93" t="s">
        <v>245</v>
      </c>
      <c r="J14" s="95" t="s">
        <v>277</v>
      </c>
    </row>
    <row r="15" spans="1:10" ht="47.25" customHeight="1">
      <c r="A15" s="200" t="s">
        <v>222</v>
      </c>
      <c r="B15" s="201" t="s">
        <v>264</v>
      </c>
      <c r="C15" s="93" t="s">
        <v>240</v>
      </c>
      <c r="D15" s="93" t="s">
        <v>278</v>
      </c>
      <c r="E15" s="94" t="s">
        <v>279</v>
      </c>
      <c r="F15" s="93" t="s">
        <v>249</v>
      </c>
      <c r="G15" s="94" t="s">
        <v>114</v>
      </c>
      <c r="H15" s="93" t="s">
        <v>273</v>
      </c>
      <c r="I15" s="93" t="s">
        <v>245</v>
      </c>
      <c r="J15" s="95" t="s">
        <v>280</v>
      </c>
    </row>
    <row r="16" spans="1:10" ht="47.25" customHeight="1">
      <c r="A16" s="200" t="s">
        <v>222</v>
      </c>
      <c r="B16" s="201" t="s">
        <v>264</v>
      </c>
      <c r="C16" s="93" t="s">
        <v>240</v>
      </c>
      <c r="D16" s="93" t="s">
        <v>278</v>
      </c>
      <c r="E16" s="94" t="s">
        <v>281</v>
      </c>
      <c r="F16" s="93" t="s">
        <v>243</v>
      </c>
      <c r="G16" s="94" t="s">
        <v>282</v>
      </c>
      <c r="H16" s="93" t="s">
        <v>251</v>
      </c>
      <c r="I16" s="93" t="s">
        <v>245</v>
      </c>
      <c r="J16" s="95" t="s">
        <v>283</v>
      </c>
    </row>
    <row r="17" spans="1:10" ht="47.25" customHeight="1">
      <c r="A17" s="200" t="s">
        <v>222</v>
      </c>
      <c r="B17" s="201" t="s">
        <v>264</v>
      </c>
      <c r="C17" s="93" t="s">
        <v>240</v>
      </c>
      <c r="D17" s="93" t="s">
        <v>278</v>
      </c>
      <c r="E17" s="94" t="s">
        <v>284</v>
      </c>
      <c r="F17" s="93" t="s">
        <v>249</v>
      </c>
      <c r="G17" s="94" t="s">
        <v>266</v>
      </c>
      <c r="H17" s="93" t="s">
        <v>251</v>
      </c>
      <c r="I17" s="93" t="s">
        <v>245</v>
      </c>
      <c r="J17" s="95" t="s">
        <v>285</v>
      </c>
    </row>
    <row r="18" spans="1:10" ht="47.25" customHeight="1">
      <c r="A18" s="200" t="s">
        <v>222</v>
      </c>
      <c r="B18" s="201" t="s">
        <v>264</v>
      </c>
      <c r="C18" s="93" t="s">
        <v>253</v>
      </c>
      <c r="D18" s="93" t="s">
        <v>254</v>
      </c>
      <c r="E18" s="94" t="s">
        <v>286</v>
      </c>
      <c r="F18" s="93" t="s">
        <v>249</v>
      </c>
      <c r="G18" s="94" t="s">
        <v>287</v>
      </c>
      <c r="H18" s="93" t="s">
        <v>251</v>
      </c>
      <c r="I18" s="93" t="s">
        <v>245</v>
      </c>
      <c r="J18" s="95" t="s">
        <v>288</v>
      </c>
    </row>
    <row r="19" spans="1:10" ht="114.65" customHeight="1">
      <c r="A19" s="200" t="s">
        <v>222</v>
      </c>
      <c r="B19" s="201" t="s">
        <v>264</v>
      </c>
      <c r="C19" s="93" t="s">
        <v>259</v>
      </c>
      <c r="D19" s="93" t="s">
        <v>260</v>
      </c>
      <c r="E19" s="94" t="s">
        <v>289</v>
      </c>
      <c r="F19" s="93" t="s">
        <v>249</v>
      </c>
      <c r="G19" s="94" t="s">
        <v>262</v>
      </c>
      <c r="H19" s="93" t="s">
        <v>251</v>
      </c>
      <c r="I19" s="93" t="s">
        <v>245</v>
      </c>
      <c r="J19" s="95" t="s">
        <v>290</v>
      </c>
    </row>
    <row r="20" spans="1:10" ht="47.25" customHeight="1">
      <c r="A20" s="200" t="s">
        <v>217</v>
      </c>
      <c r="B20" s="201" t="s">
        <v>291</v>
      </c>
      <c r="C20" s="93" t="s">
        <v>240</v>
      </c>
      <c r="D20" s="93" t="s">
        <v>241</v>
      </c>
      <c r="E20" s="94" t="s">
        <v>292</v>
      </c>
      <c r="F20" s="93" t="s">
        <v>249</v>
      </c>
      <c r="G20" s="94" t="s">
        <v>293</v>
      </c>
      <c r="H20" s="93" t="s">
        <v>294</v>
      </c>
      <c r="I20" s="93" t="s">
        <v>245</v>
      </c>
      <c r="J20" s="95" t="s">
        <v>295</v>
      </c>
    </row>
    <row r="21" spans="1:10" ht="47.25" customHeight="1">
      <c r="A21" s="200" t="s">
        <v>217</v>
      </c>
      <c r="B21" s="201" t="s">
        <v>291</v>
      </c>
      <c r="C21" s="93" t="s">
        <v>240</v>
      </c>
      <c r="D21" s="93" t="s">
        <v>278</v>
      </c>
      <c r="E21" s="94" t="s">
        <v>296</v>
      </c>
      <c r="F21" s="93" t="s">
        <v>249</v>
      </c>
      <c r="G21" s="94" t="s">
        <v>250</v>
      </c>
      <c r="H21" s="93" t="s">
        <v>251</v>
      </c>
      <c r="I21" s="93" t="s">
        <v>245</v>
      </c>
      <c r="J21" s="95" t="s">
        <v>297</v>
      </c>
    </row>
    <row r="22" spans="1:10" ht="47.25" customHeight="1">
      <c r="A22" s="200" t="s">
        <v>217</v>
      </c>
      <c r="B22" s="201" t="s">
        <v>291</v>
      </c>
      <c r="C22" s="93" t="s">
        <v>253</v>
      </c>
      <c r="D22" s="93" t="s">
        <v>254</v>
      </c>
      <c r="E22" s="94" t="s">
        <v>298</v>
      </c>
      <c r="F22" s="93" t="s">
        <v>249</v>
      </c>
      <c r="G22" s="94" t="s">
        <v>250</v>
      </c>
      <c r="H22" s="93" t="s">
        <v>251</v>
      </c>
      <c r="I22" s="93" t="s">
        <v>245</v>
      </c>
      <c r="J22" s="95" t="s">
        <v>299</v>
      </c>
    </row>
  </sheetData>
  <mergeCells count="8">
    <mergeCell ref="A20:A22"/>
    <mergeCell ref="B20:B22"/>
    <mergeCell ref="A2:J2"/>
    <mergeCell ref="A3:H3"/>
    <mergeCell ref="A7:A10"/>
    <mergeCell ref="B7:B10"/>
    <mergeCell ref="A11:A19"/>
    <mergeCell ref="B11:B19"/>
  </mergeCells>
  <phoneticPr fontId="3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dcterms:created xsi:type="dcterms:W3CDTF">2026-02-06T07:14:24Z</dcterms:created>
  <dcterms:modified xsi:type="dcterms:W3CDTF">2026-02-10T01:59:22Z</dcterms:modified>
</cp:coreProperties>
</file>