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Administrator\Desktop\预算公开\"/>
    </mc:Choice>
  </mc:AlternateContent>
  <xr:revisionPtr revIDLastSave="0" documentId="13_ncr:1_{0DFA12A8-36BB-489B-B234-2BD265D33233}" xr6:coauthVersionLast="47" xr6:coauthVersionMax="47" xr10:uidLastSave="{00000000-0000-0000-0000-000000000000}"/>
  <bookViews>
    <workbookView xWindow="-108" yWindow="-108" windowWidth="23256" windowHeight="12456"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81029"/>
</workbook>
</file>

<file path=xl/calcChain.xml><?xml version="1.0" encoding="utf-8"?>
<calcChain xmlns="http://schemas.openxmlformats.org/spreadsheetml/2006/main">
  <c r="A3" i="17" l="1"/>
  <c r="A3" i="16"/>
  <c r="A3" i="15"/>
  <c r="A3" i="14"/>
  <c r="A3" i="13"/>
  <c r="A3" i="12"/>
  <c r="A3" i="11"/>
  <c r="A3" i="10"/>
  <c r="A3" i="9"/>
  <c r="B3" i="8"/>
  <c r="A3" i="8"/>
  <c r="A3" i="7"/>
  <c r="A3" i="6"/>
  <c r="A3" i="5"/>
  <c r="C11" i="4"/>
  <c r="C10" i="4"/>
  <c r="C9" i="4"/>
  <c r="C8" i="4"/>
  <c r="A3" i="4"/>
  <c r="A3" i="3"/>
  <c r="A3" i="2"/>
  <c r="C10" i="1"/>
  <c r="C9" i="1"/>
  <c r="C8" i="1"/>
  <c r="C7" i="1"/>
  <c r="A3" i="1"/>
</calcChain>
</file>

<file path=xl/sharedStrings.xml><?xml version="1.0" encoding="utf-8"?>
<sst xmlns="http://schemas.openxmlformats.org/spreadsheetml/2006/main" count="932" uniqueCount="391">
  <si>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</si>
  <si>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</si>
  <si>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</si>
  <si>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</si>
  <si>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</si>
  <si>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</si>
  <si>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</si>
  <si>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</si>
  <si>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</si>
  <si>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</si>
  <si>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</si>
  <si>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</si>
  <si>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</si>
  <si>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</si>
  <si>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</si>
  <si>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</si>
  <si>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</si>
  <si>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</si>
  <si>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</si>
  <si>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</si>
  <si>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</si>
  <si>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</si>
  <si>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</si>
  <si>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</si>
  <si>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</si>
  <si>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</si>
  <si>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</si>
  <si>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</si>
  <si>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</si>
  <si>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</si>
  <si>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</si>
  <si>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</si>
  <si>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</si>
  <si>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</si>
  <si>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</si>
  <si>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</si>
  <si>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</si>
  <si>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</si>
  <si>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</si>
  <si>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</si>
  <si>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</si>
  <si>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</si>
  <si>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</si>
  <si>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</si>
  <si>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</si>
  <si>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131035</t>
  </si>
  <si>
    <t>云南省人口和计划生育科学技术研究所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</si>
  <si>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</si>
  <si>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</si>
  <si>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</si>
  <si>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</si>
  <si>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</si>
  <si>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</si>
  <si>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</si>
  <si>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</si>
  <si>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</si>
  <si>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</si>
  <si>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</si>
  <si>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</si>
  <si>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</si>
  <si>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</si>
  <si>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</si>
  <si>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</si>
  <si>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</si>
  <si>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2060301</t>
  </si>
  <si>
    <t>机构运行</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</si>
  <si>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</si>
  <si>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</si>
  <si>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</si>
  <si>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</si>
  <si>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</si>
  <si>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</si>
  <si>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</si>
  <si>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</si>
  <si>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</si>
  <si>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</si>
  <si>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</si>
  <si>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</si>
  <si>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</si>
  <si>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21007</t>
  </si>
  <si>
    <t>计划生育事务</t>
  </si>
  <si>
    <t>2100717</t>
  </si>
  <si>
    <t>计划生育服务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</si>
  <si>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</si>
  <si>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</si>
  <si>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</si>
  <si>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</si>
  <si>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</si>
  <si>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</si>
  <si>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</si>
  <si>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</si>
  <si>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</si>
  <si>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</si>
  <si>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</si>
  <si>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</si>
  <si>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</si>
  <si>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</si>
  <si>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</si>
  <si>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</si>
  <si>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</si>
  <si>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</si>
  <si>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</si>
  <si>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</si>
  <si>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</si>
  <si>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</si>
  <si>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</si>
  <si>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</si>
  <si>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</si>
  <si>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</si>
  <si>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</si>
  <si>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</si>
  <si>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</si>
  <si>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</si>
  <si>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</si>
  <si>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</si>
  <si>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</si>
  <si>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</si>
  <si>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</si>
  <si>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</si>
  <si>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</si>
  <si>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</si>
  <si>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</si>
  <si>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</si>
  <si>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</si>
  <si>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</si>
  <si>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</si>
  <si>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</si>
  <si>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</si>
  <si>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</si>
  <si>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</si>
  <si>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</si>
  <si>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</si>
  <si>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</si>
  <si>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</si>
  <si>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</si>
  <si>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</si>
  <si>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</si>
  <si>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</si>
  <si>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</si>
  <si>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</si>
  <si>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</si>
  <si>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</si>
  <si>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</si>
  <si>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</si>
  <si>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</si>
  <si>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</si>
  <si>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530000210000000028299</t>
  </si>
  <si>
    <t>事业人员支出工资</t>
  </si>
  <si>
    <t>30101</t>
  </si>
  <si>
    <t>基本工资</t>
  </si>
  <si>
    <t>30102</t>
  </si>
  <si>
    <t>津贴补贴</t>
  </si>
  <si>
    <t>30103</t>
  </si>
  <si>
    <t>奖金</t>
  </si>
  <si>
    <t>30107</t>
  </si>
  <si>
    <t>绩效工资</t>
  </si>
  <si>
    <t>530000210000000028314</t>
  </si>
  <si>
    <t>社会保障缴费</t>
  </si>
  <si>
    <t>30108</t>
  </si>
  <si>
    <t>机关事业单位基本养老保险缴费</t>
  </si>
  <si>
    <t>30112</t>
  </si>
  <si>
    <t>其他社会保障缴费</t>
  </si>
  <si>
    <t>30110</t>
  </si>
  <si>
    <t>职工基本医疗保险缴费</t>
  </si>
  <si>
    <t>30111</t>
  </si>
  <si>
    <t>公务员医疗补助缴费</t>
  </si>
  <si>
    <t>530000210000000028319</t>
  </si>
  <si>
    <t>30113</t>
  </si>
  <si>
    <t>530000210000000028354</t>
  </si>
  <si>
    <t>公车购置及运维费</t>
  </si>
  <si>
    <t>30231</t>
  </si>
  <si>
    <t>公务用车运行维护费</t>
  </si>
  <si>
    <t>530000210000000028356</t>
  </si>
  <si>
    <t>30217</t>
  </si>
  <si>
    <t>530000210000000028358</t>
  </si>
  <si>
    <t>工会经费</t>
  </si>
  <si>
    <t>30228</t>
  </si>
  <si>
    <t>530000210000000028359</t>
  </si>
  <si>
    <t>一般公用经费</t>
  </si>
  <si>
    <t>30201</t>
  </si>
  <si>
    <t>办公费</t>
  </si>
  <si>
    <t>30202</t>
  </si>
  <si>
    <t>印刷费</t>
  </si>
  <si>
    <t>30204</t>
  </si>
  <si>
    <t>手续费</t>
  </si>
  <si>
    <t>30205</t>
  </si>
  <si>
    <t>水费</t>
  </si>
  <si>
    <t>30206</t>
  </si>
  <si>
    <t>电费</t>
  </si>
  <si>
    <t>30207</t>
  </si>
  <si>
    <t>邮电费</t>
  </si>
  <si>
    <t>30211</t>
  </si>
  <si>
    <t>差旅费</t>
  </si>
  <si>
    <t>30213</t>
  </si>
  <si>
    <t>维修（护）费</t>
  </si>
  <si>
    <t>30216</t>
  </si>
  <si>
    <t>培训费</t>
  </si>
  <si>
    <t>30218</t>
  </si>
  <si>
    <t>专用材料费</t>
  </si>
  <si>
    <t>30226</t>
  </si>
  <si>
    <t>劳务费</t>
  </si>
  <si>
    <t>30227</t>
  </si>
  <si>
    <t>委托业务费</t>
  </si>
  <si>
    <t>30229</t>
  </si>
  <si>
    <t>福利费</t>
  </si>
  <si>
    <t>30240</t>
  </si>
  <si>
    <t>税金及附加费用</t>
  </si>
  <si>
    <t>30299</t>
  </si>
  <si>
    <t>其他商品和服务支出</t>
  </si>
  <si>
    <t>31002</t>
  </si>
  <si>
    <t>办公设备购置</t>
  </si>
  <si>
    <t>31003</t>
  </si>
  <si>
    <t>专用设备购置</t>
  </si>
  <si>
    <t>预算05-1表</t>
  </si>
  <si>
    <t>2025年部门项目支出预算表</t>
  </si>
  <si>
    <t>项目分类</t>
  </si>
  <si>
    <t>项目单位</t>
  </si>
  <si>
    <t>本年拨款</t>
  </si>
  <si>
    <t>其中：本次下达</t>
  </si>
  <si>
    <t>其他人员支出</t>
  </si>
  <si>
    <t>民生类</t>
  </si>
  <si>
    <t>530000231100001106869</t>
  </si>
  <si>
    <t>30199</t>
  </si>
  <si>
    <t>其他工资福利支出</t>
  </si>
  <si>
    <t>云南省人口计生科研所优生促进工程专项经费</t>
  </si>
  <si>
    <t>专项业务类</t>
  </si>
  <si>
    <t>530000200000000010320</t>
  </si>
  <si>
    <t>30214</t>
  </si>
  <si>
    <t>租赁费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</si>
  <si>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</si>
  <si>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</si>
  <si>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</si>
  <si>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</si>
  <si>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</si>
  <si>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</si>
  <si>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</si>
  <si>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</si>
  <si>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</si>
  <si>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</si>
  <si>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</si>
  <si>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</si>
  <si>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做好本部门聘用人员工资及社保费用缴纳工作，按规定落实各项待遇，支持部门正常工作。</t>
  </si>
  <si>
    <t>产出指标</t>
  </si>
  <si>
    <t>数量指标</t>
  </si>
  <si>
    <t>聘用人员工资发放人数</t>
  </si>
  <si>
    <t>=</t>
  </si>
  <si>
    <t>人</t>
  </si>
  <si>
    <t>定量指标</t>
  </si>
  <si>
    <t>反映单位实际发放工资聘用人员数量。工资包括：聘用人员工资、社会保险、住房公积金等。</t>
  </si>
  <si>
    <t>效益指标</t>
  </si>
  <si>
    <t>社会效益</t>
  </si>
  <si>
    <t>单位运转</t>
  </si>
  <si>
    <t>正常运转</t>
  </si>
  <si>
    <t>定性指标</t>
  </si>
  <si>
    <t>反映单位运转情况。</t>
  </si>
  <si>
    <t>满意度指标</t>
  </si>
  <si>
    <t>服务对象满意度</t>
  </si>
  <si>
    <t>单位聘用人员满意度</t>
  </si>
  <si>
    <t>&gt;=</t>
  </si>
  <si>
    <t>90</t>
  </si>
  <si>
    <t>%</t>
  </si>
  <si>
    <t>反映单位聘用人员对工资发放的满意程度。</t>
  </si>
  <si>
    <t>云南省人口计生科研所继续加强对全省各级妇幼健康技术服务机构检验质量管理及提高基层医疗机构服务能力，2025年实现以下目标：
1、通过组织每年两次室间质评活动，使全省各机构室间质评参评率大于95%，参评项目65项，参评机构室间质评总成绩合格率达到95%以上，保障全省145家妇幼保健机构临床检验质量持续改进，各机构检测结果具有可比性和一致性。
2、根据室间质评结果及各机构上报的相关数据，以问题为导向对数量大于10%项目县进行技术指导，帮助机构解决工作中遇到的实际问题。
3、组织业务培训，培训人员覆盖全省所有州市县，培训满意度达90%以上。
4、组织专家组进行至少两次基层医疗卫生服务机构的现场调研及技术指导，确保基层医疗卫生机构领会活动内涵，推动创建工作有序开展，使基层医疗卫生服务机构能力得到切实持续提高。向省卫健委基层处提交基层医疗卫生机构能力省级验收及情况总结1份。
5、成立专家组对各州市复核达到国家推荐标准的基层医疗卫生机构、达到推荐条件的社区医院建设单位工作开展省级验收，至2025年基层医疗机构推荐标准达标率≥22%。</t>
  </si>
  <si>
    <t>实验室室间质评参评率</t>
  </si>
  <si>
    <t>95</t>
  </si>
  <si>
    <t>全省145个妇幼保健机构中参加室间质评的机构所占的比例。</t>
  </si>
  <si>
    <t>室间质评参评项目数量</t>
  </si>
  <si>
    <t>65</t>
  </si>
  <si>
    <t>项</t>
  </si>
  <si>
    <t>2025年室间质评活动评价的参评项目的数量。</t>
  </si>
  <si>
    <t>专业技术培训次数</t>
  </si>
  <si>
    <t>次</t>
  </si>
  <si>
    <t>全年培训3次培训班，完成基层能力服务提高及临床检验质量提高。</t>
  </si>
  <si>
    <t>项目技术指导次数</t>
  </si>
  <si>
    <t>13</t>
  </si>
  <si>
    <t>完成不少于13个县妇幼保健计划生育服务中心线上及现场督导及工作指导。</t>
  </si>
  <si>
    <t>质量指标</t>
  </si>
  <si>
    <t>年度室间质评活动次数</t>
  </si>
  <si>
    <t>2024年组织的室间质评活动的次数。</t>
  </si>
  <si>
    <t>培训合格率</t>
  </si>
  <si>
    <t>全年培训3次，培训对象的培训考试合格率。</t>
  </si>
  <si>
    <t>基层医疗卫生机构能力省级验收及情况总结</t>
  </si>
  <si>
    <t>1.0</t>
  </si>
  <si>
    <t>“优质服务基层行”活动开展省级验收，并撰写总结，持续提升服务能力和改进服务质量。</t>
  </si>
  <si>
    <t>基层医疗机构推荐标准达标率</t>
  </si>
  <si>
    <t>22</t>
  </si>
  <si>
    <t>2025年“优质服务基层行”活动，全省乡镇卫生院（社区卫生服务中心）服务能力国家推荐标准达标率&gt;=22%。</t>
  </si>
  <si>
    <t>培训对象满意度</t>
  </si>
  <si>
    <t>每次培训班培训对象对培训内容的满意度。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</si>
  <si>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</si>
  <si>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</si>
  <si>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</si>
  <si>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</si>
  <si>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</si>
  <si>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</si>
  <si>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</si>
  <si>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</si>
  <si>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</si>
  <si>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</si>
  <si>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</si>
  <si>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</si>
  <si>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</si>
  <si>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</si>
  <si>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</si>
  <si>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室间质评物</t>
  </si>
  <si>
    <t>A07026302 血液制品制剂</t>
  </si>
  <si>
    <t>套</t>
  </si>
  <si>
    <t>公务用车加油</t>
  </si>
  <si>
    <t>C23120302 车辆加油、添加燃料服务</t>
  </si>
  <si>
    <t>年</t>
  </si>
  <si>
    <t>公务用车维修</t>
  </si>
  <si>
    <t>C23120301 车辆维修和保养服务</t>
  </si>
  <si>
    <t>公务用车保险</t>
  </si>
  <si>
    <t>C1804010201 机动车保险服务</t>
  </si>
  <si>
    <t>购纸张</t>
  </si>
  <si>
    <t>A05040101 复印纸</t>
  </si>
  <si>
    <t>箱</t>
  </si>
  <si>
    <t>保安服务</t>
  </si>
  <si>
    <t>C21040001 物业管理服务</t>
  </si>
  <si>
    <t>保洁服务</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</si>
  <si>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</si>
  <si>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</si>
  <si>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</si>
  <si>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</si>
  <si>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</si>
  <si>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</si>
  <si>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</si>
  <si>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</si>
  <si>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</si>
  <si>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</si>
  <si>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</si>
  <si>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</si>
  <si>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</si>
  <si>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</si>
  <si>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</si>
  <si>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</si>
  <si>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</si>
  <si>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</si>
  <si>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</si>
  <si>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</si>
  <si>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</si>
  <si>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</si>
  <si>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</si>
  <si>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</si>
  <si>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</si>
  <si>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</si>
  <si>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</si>
  <si>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</si>
  <si>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</si>
  <si>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</si>
  <si>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</si>
  <si>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</si>
  <si>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</si>
  <si>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</si>
  <si>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</si>
  <si>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</si>
  <si>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</si>
  <si>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</si>
  <si>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</si>
  <si>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</si>
  <si>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</si>
  <si>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</si>
  <si>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A02020600 执法记录仪</t>
  </si>
  <si>
    <t>执法记录仪</t>
  </si>
  <si>
    <t>台</t>
  </si>
  <si>
    <t>A02021099 其他打印机</t>
  </si>
  <si>
    <t>移动便携打印机</t>
  </si>
  <si>
    <t>A02320700 医用内窥镜</t>
  </si>
  <si>
    <t>宫腔镜操作系统</t>
  </si>
  <si>
    <t>A02321900 临床检验设备</t>
  </si>
  <si>
    <t>PCR系统</t>
  </si>
  <si>
    <t>全自动生化分析仪</t>
  </si>
  <si>
    <t>预算11表</t>
  </si>
  <si>
    <t>2025年中央转移支付补助项目支出预算表</t>
  </si>
  <si>
    <t>上级补助</t>
  </si>
  <si>
    <t>2025年基本公共卫生服务补助资金</t>
  </si>
  <si>
    <t>2100408</t>
  </si>
  <si>
    <t>基本公共卫生服务</t>
  </si>
  <si>
    <t>预算12表</t>
  </si>
  <si>
    <t>2025年部门项目支出中期规划预算表</t>
  </si>
  <si>
    <t>项目级次</t>
  </si>
  <si>
    <t>2025年</t>
  </si>
  <si>
    <t>2026年</t>
  </si>
  <si>
    <t>2027年</t>
  </si>
  <si>
    <t>311 专项业务类</t>
  </si>
  <si>
    <t>本级</t>
  </si>
  <si>
    <t/>
  </si>
  <si>
    <t>说明：云南省人口和计划生育科学技术研究所不涉及《政府性基金预算支出预算表》</t>
    <phoneticPr fontId="21" type="noConversion"/>
  </si>
  <si>
    <t>说明：云南省人口和计划生育科学技术研究所不涉及《政府购买服务预算表》</t>
    <phoneticPr fontId="21" type="noConversion"/>
  </si>
  <si>
    <t>说明：云南省人口和计划生育科学技术研究所不涉及《省对下转移支付预算表》</t>
    <phoneticPr fontId="21" type="noConversion"/>
  </si>
  <si>
    <t>说明：云南省人口和计划生育科学技术研究所不涉及《省对下转移支付绩效目标表》</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</si>
</sst>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hh:mm:ss"/>
    <numFmt numFmtId="177" formatCode="hh:mm:ss"/>
    <numFmt numFmtId="178" formatCode="#,##0.00;\-#,##0.00;;@"/>
    <numFmt numFmtId="179" formatCode="yyyy/mm/dd"/>
    <numFmt numFmtId="180" formatCode="#,##0;\-#,##0;;@"/>
  </numFmts>
  <fonts count="2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6" fontId="7" fillId="0" borderId="7">
      <alignment horizontal="right" vertical="center"/>
    </xf>
    <xf numFmtId="179"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7" fontId="7" fillId="0" borderId="7">
      <alignment horizontal="right" vertical="center"/>
    </xf>
    <xf numFmtId="180" fontId="7" fillId="0" borderId="7">
      <alignment horizontal="right" vertical="center"/>
    </xf>
  </cellStyleXfs>
  <cellXfs count="199">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6" applyFont="1">
      <alignment horizontal="righ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7" xfId="0" applyFont="1" applyBorder="1" applyAlignment="1" applyProtection="1">
      <alignment horizontal="center" vertical="center"/>
      <protection locked="0"/>
    </xf>
    <xf numFmtId="49" fontId="7" fillId="0" borderId="0" xfId="5" applyBorder="1">
      <alignment horizontal="left" vertical="center" wrapText="1"/>
    </xf>
    <xf numFmtId="49" fontId="7" fillId="0" borderId="0" xfId="5" applyBorder="1" applyAlignment="1">
      <alignment horizontal="right" vertical="center" wrapText="1"/>
    </xf>
    <xf numFmtId="49" fontId="9" fillId="0" borderId="7" xfId="5" applyFont="1" applyAlignment="1">
      <alignment horizontal="center" vertical="center" wrapText="1"/>
    </xf>
    <xf numFmtId="49" fontId="10" fillId="0" borderId="7" xfId="5" applyFont="1" applyAlignment="1">
      <alignment horizontal="center" vertical="center" wrapText="1"/>
    </xf>
    <xf numFmtId="49" fontId="9" fillId="0" borderId="7" xfId="5" applyFont="1">
      <alignment horizontal="left" vertical="center" wrapText="1"/>
    </xf>
    <xf numFmtId="180" fontId="7" fillId="0" borderId="7" xfId="8">
      <alignment horizontal="right" vertical="center"/>
    </xf>
    <xf numFmtId="178" fontId="7" fillId="0" borderId="7" xfId="6">
      <alignment horizontal="right"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8"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4" fillId="0" borderId="0" xfId="0" applyFont="1" applyAlignment="1">
      <alignment horizontal="left" vertical="center" wrapText="1"/>
    </xf>
    <xf numFmtId="0" fontId="1" fillId="0" borderId="0" xfId="0" applyFont="1" applyAlignment="1">
      <alignment horizontal="right"/>
    </xf>
    <xf numFmtId="49" fontId="5" fillId="0" borderId="7" xfId="5" applyFont="1">
      <alignment horizontal="left" vertical="center" wrapText="1"/>
    </xf>
    <xf numFmtId="49" fontId="5" fillId="0" borderId="7" xfId="0" applyNumberFormat="1" applyFont="1" applyBorder="1" applyAlignment="1">
      <alignment horizontal="left"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 applyFont="1" applyAlignment="1">
      <alignment horizontal="left" vertical="center" wrapText="1" indent="1"/>
    </xf>
    <xf numFmtId="0" fontId="1" fillId="0" borderId="0" xfId="0" applyFont="1" applyAlignment="1">
      <alignment horizont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8" fillId="0" borderId="0" xfId="0" applyFont="1" applyAlignment="1">
      <alignment horizontal="center" vertical="center"/>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xf numFmtId="0" fontId="22" fillId="0" borderId="0" xfId="0" applyFont="1"/>
    <xf numFmtId="0" fontId="11" fillId="0" borderId="0" xfId="0" applyFont="1" applyAlignment="1">
      <alignment horizontal="center" vertical="center"/>
    </xf>
    <xf numFmtId="0" fontId="6" fillId="0" borderId="0" xfId="0" applyFont="1" applyAlignment="1">
      <alignment horizontal="center" vertical="top"/>
    </xf>
    <xf numFmtId="0" fontId="3" fillId="0" borderId="0" xfId="0" applyFont="1" applyAlignment="1">
      <alignment horizontal="left" vertical="center"/>
    </xf>
    <xf numFmtId="0" fontId="18"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Alignment="1" applyProtection="1">
      <alignment horizontal="right" vertical="center"/>
      <protection locked="0"/>
    </xf>
    <xf numFmtId="0" fontId="0" fillId="0" borderId="0" xfId="0"/>
    <xf numFmtId="0" fontId="11"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0" xfId="0" applyFont="1"/>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wrapText="1"/>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2"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5"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4" fillId="0" borderId="0" xfId="0" applyFont="1" applyAlignment="1">
      <alignment horizontal="left" vertical="center"/>
    </xf>
    <xf numFmtId="0" fontId="13" fillId="0" borderId="7" xfId="0" applyFont="1" applyBorder="1" applyAlignment="1">
      <alignment horizontal="center" vertical="center"/>
    </xf>
    <xf numFmtId="0" fontId="4"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5" fillId="0" borderId="0" xfId="0" applyFont="1" applyAlignment="1">
      <alignment horizontal="left" vertical="center"/>
    </xf>
    <xf numFmtId="0" fontId="13" fillId="0" borderId="1" xfId="0" applyFont="1" applyBorder="1" applyAlignment="1">
      <alignment horizontal="center" vertical="center" wrapText="1"/>
    </xf>
    <xf numFmtId="0" fontId="12" fillId="0" borderId="7" xfId="0" applyFont="1" applyBorder="1" applyAlignment="1">
      <alignment horizontal="left" vertical="center" wrapText="1" indent="1"/>
    </xf>
    <xf numFmtId="0" fontId="12" fillId="0" borderId="7"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0" xfId="0" applyFont="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3" fillId="0" borderId="11" xfId="0" applyFont="1" applyBorder="1" applyAlignment="1">
      <alignment horizontal="left" vertical="center"/>
    </xf>
    <xf numFmtId="0" fontId="1" fillId="0" borderId="0" xfId="0" applyFont="1" applyAlignment="1">
      <alignment horizontal="right" wrapText="1"/>
    </xf>
    <xf numFmtId="49" fontId="8" fillId="0" borderId="0" xfId="5" applyFont="1" applyBorder="1" applyAlignment="1">
      <alignment horizontal="center" vertical="center" wrapText="1"/>
    </xf>
    <xf numFmtId="49" fontId="9" fillId="0" borderId="7" xfId="5" applyFont="1" applyAlignment="1">
      <alignment horizontal="center" vertical="center" wrapText="1"/>
    </xf>
    <xf numFmtId="0" fontId="4" fillId="0" borderId="5"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cellXfs>
  <cellStyles count="9">
    <cellStyle name="DateStyle" xfId="2" xr:uid="{00000000-0005-0000-0000-00000D000000}"/>
    <cellStyle name="DateTimeStyle" xfId="1" xr:uid="{00000000-0005-0000-0000-000006000000}"/>
    <cellStyle name="IntegralNumberStyle" xfId="8" xr:uid="{00000000-0005-0000-0000-000038000000}"/>
    <cellStyle name="MoneyStyle" xfId="6" xr:uid="{00000000-0005-0000-0000-000036000000}"/>
    <cellStyle name="NumberStyle" xfId="4" xr:uid="{00000000-0005-0000-0000-000034000000}"/>
    <cellStyle name="PercentStyle" xfId="3" xr:uid="{00000000-0005-0000-0000-000023000000}"/>
    <cellStyle name="TextStyle" xfId="5" xr:uid="{00000000-0005-0000-0000-000035000000}"/>
    <cellStyle name="TimeStyle" xfId="7" xr:uid="{00000000-0005-0000-0000-000037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D21"/>
  <sheetViews>
    <sheetView showZeros="0" tabSelected="1" workbookViewId="0"/>
  </sheetViews>
  <sheetFormatPr defaultColWidth="8" defaultRowHeight="14.25" customHeight="1"/>
  <cols>
    <col min="1" max="1" width="39.5546875" customWidth="1"/>
    <col min="2" max="2" width="46.33203125" customWidth="1"/>
    <col min="3" max="3" width="40.44140625" customWidth="1"/>
    <col min="4" max="4" width="50.21875" customWidth="1"/>
  </cols>
  <sheetData>
    <row r="1" spans="1:4" ht="12" customHeight="1">
      <c r="D1" s="58" t="s">
        <v>0</v>
      </c>
    </row>
    <row r="2" spans="1:4" ht="36" customHeight="1">
      <c r="A2" s="103" t="s">
        <v>1</v>
      </c>
      <c r="B2" s="104"/>
      <c r="C2" s="104"/>
      <c r="D2" s="104"/>
    </row>
    <row r="3" spans="1:4" ht="21" customHeight="1">
      <c r="A3" s="105" t="str">
        <f>"单位名称："&amp;"云南省人口和计划生育科学技术研究所"</f>
        <v>单位名称：云南省人口和计划生育科学技术研究所</v>
      </c>
      <c r="B3" s="106"/>
      <c r="C3" s="78"/>
      <c r="D3" s="57" t="s">
        <v>2</v>
      </c>
    </row>
    <row r="4" spans="1:4" ht="19.5" customHeight="1">
      <c r="A4" s="107" t="s">
        <v>3</v>
      </c>
      <c r="B4" s="108"/>
      <c r="C4" s="107" t="s">
        <v>4</v>
      </c>
      <c r="D4" s="108"/>
    </row>
    <row r="5" spans="1:4" ht="19.5" customHeight="1">
      <c r="A5" s="109" t="s">
        <v>5</v>
      </c>
      <c r="B5" s="109" t="s">
        <v>6</v>
      </c>
      <c r="C5" s="109" t="s">
        <v>7</v>
      </c>
      <c r="D5" s="109" t="s">
        <v>6</v>
      </c>
    </row>
    <row r="6" spans="1:4" ht="19.5" customHeight="1">
      <c r="A6" s="110"/>
      <c r="B6" s="110"/>
      <c r="C6" s="110"/>
      <c r="D6" s="110"/>
    </row>
    <row r="7" spans="1:4" ht="25.35" customHeight="1">
      <c r="A7" s="88" t="s">
        <v>8</v>
      </c>
      <c r="B7" s="70">
        <v>9376896.2799999993</v>
      </c>
      <c r="C7" s="61" t="str">
        <f>"一"&amp;"、"&amp;"科学技术支出"</f>
        <v>一、科学技术支出</v>
      </c>
      <c r="D7" s="70">
        <v>12756222.939999999</v>
      </c>
    </row>
    <row r="8" spans="1:4" ht="25.35" customHeight="1">
      <c r="A8" s="88" t="s">
        <v>9</v>
      </c>
      <c r="B8" s="70"/>
      <c r="C8" s="61" t="str">
        <f>"二"&amp;"、"&amp;"社会保障和就业支出"</f>
        <v>二、社会保障和就业支出</v>
      </c>
      <c r="D8" s="70">
        <v>805829.59</v>
      </c>
    </row>
    <row r="9" spans="1:4" ht="25.35" customHeight="1">
      <c r="A9" s="88" t="s">
        <v>10</v>
      </c>
      <c r="B9" s="70"/>
      <c r="C9" s="61" t="str">
        <f>"三"&amp;"、"&amp;"卫生健康支出"</f>
        <v>三、卫生健康支出</v>
      </c>
      <c r="D9" s="70">
        <v>2521078.83</v>
      </c>
    </row>
    <row r="10" spans="1:4" ht="25.35" customHeight="1">
      <c r="A10" s="88" t="s">
        <v>11</v>
      </c>
      <c r="B10" s="50"/>
      <c r="C10" s="61" t="str">
        <f>"四"&amp;"、"&amp;"住房保障支出"</f>
        <v>四、住房保障支出</v>
      </c>
      <c r="D10" s="70">
        <v>550364.92000000004</v>
      </c>
    </row>
    <row r="11" spans="1:4" ht="25.35" customHeight="1">
      <c r="A11" s="88" t="s">
        <v>12</v>
      </c>
      <c r="B11" s="70">
        <v>5950000</v>
      </c>
      <c r="C11" s="61"/>
      <c r="D11" s="70"/>
    </row>
    <row r="12" spans="1:4" ht="25.35" customHeight="1">
      <c r="A12" s="88" t="s">
        <v>13</v>
      </c>
      <c r="B12" s="50">
        <v>5900000</v>
      </c>
      <c r="C12" s="61"/>
      <c r="D12" s="70"/>
    </row>
    <row r="13" spans="1:4" ht="25.35" customHeight="1">
      <c r="A13" s="88" t="s">
        <v>14</v>
      </c>
      <c r="B13" s="50"/>
      <c r="C13" s="61"/>
      <c r="D13" s="70"/>
    </row>
    <row r="14" spans="1:4" ht="25.35" customHeight="1">
      <c r="A14" s="88" t="s">
        <v>15</v>
      </c>
      <c r="B14" s="50"/>
      <c r="C14" s="61"/>
      <c r="D14" s="70"/>
    </row>
    <row r="15" spans="1:4" ht="25.35" customHeight="1">
      <c r="A15" s="95" t="s">
        <v>16</v>
      </c>
      <c r="B15" s="50"/>
      <c r="C15" s="61"/>
      <c r="D15" s="70"/>
    </row>
    <row r="16" spans="1:4" ht="25.35" customHeight="1">
      <c r="A16" s="95" t="s">
        <v>17</v>
      </c>
      <c r="B16" s="70">
        <v>50000</v>
      </c>
      <c r="C16" s="61"/>
      <c r="D16" s="70"/>
    </row>
    <row r="17" spans="1:4" ht="25.35" customHeight="1">
      <c r="A17" s="96" t="s">
        <v>18</v>
      </c>
      <c r="B17" s="84">
        <v>15326896.279999999</v>
      </c>
      <c r="C17" s="85" t="s">
        <v>19</v>
      </c>
      <c r="D17" s="84">
        <v>16633496.279999999</v>
      </c>
    </row>
    <row r="18" spans="1:4" ht="25.35" customHeight="1">
      <c r="A18" s="97" t="s">
        <v>20</v>
      </c>
      <c r="B18" s="84">
        <v>1350000</v>
      </c>
      <c r="C18" s="98" t="s">
        <v>21</v>
      </c>
      <c r="D18" s="99">
        <v>43400</v>
      </c>
    </row>
    <row r="19" spans="1:4" ht="25.35" customHeight="1">
      <c r="A19" s="100" t="s">
        <v>22</v>
      </c>
      <c r="B19" s="70"/>
      <c r="C19" s="86" t="s">
        <v>22</v>
      </c>
      <c r="D19" s="50"/>
    </row>
    <row r="20" spans="1:4" ht="25.35" customHeight="1">
      <c r="A20" s="100" t="s">
        <v>23</v>
      </c>
      <c r="B20" s="70">
        <v>1350000</v>
      </c>
      <c r="C20" s="86" t="s">
        <v>24</v>
      </c>
      <c r="D20" s="50">
        <v>43400</v>
      </c>
    </row>
    <row r="21" spans="1:4" ht="25.35" customHeight="1">
      <c r="A21" s="101" t="s">
        <v>25</v>
      </c>
      <c r="B21" s="84">
        <v>16676896.279999999</v>
      </c>
      <c r="C21" s="85" t="s">
        <v>26</v>
      </c>
      <c r="D21" s="80">
        <v>16676896.279999999</v>
      </c>
    </row>
  </sheetData>
  <mergeCells count="8">
    <mergeCell ref="A2:D2"/>
    <mergeCell ref="A3:B3"/>
    <mergeCell ref="A4:B4"/>
    <mergeCell ref="C4:D4"/>
    <mergeCell ref="A5:A6"/>
    <mergeCell ref="B5:B6"/>
    <mergeCell ref="C5:C6"/>
    <mergeCell ref="D5:D6"/>
  </mergeCells>
  <phoneticPr fontId="21"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A1:S9"/>
  <sheetViews>
    <sheetView showZeros="0" workbookViewId="0"/>
  </sheetViews>
  <sheetFormatPr defaultColWidth="8" defaultRowHeight="14.25" customHeight="1"/>
  <cols>
    <col min="1" max="1" width="21.109375" customWidth="1"/>
    <col min="2" max="2" width="35.21875" customWidth="1"/>
    <col min="3" max="19" width="16.21875" customWidth="1"/>
  </cols>
  <sheetData>
    <row r="1" spans="1:19" ht="12" customHeight="1">
      <c r="A1" s="13"/>
      <c r="J1" s="91"/>
      <c r="R1" s="111" t="s">
        <v>27</v>
      </c>
      <c r="S1" s="112"/>
    </row>
    <row r="2" spans="1:19" ht="36" customHeight="1">
      <c r="A2" s="113" t="s">
        <v>28</v>
      </c>
      <c r="B2" s="114"/>
      <c r="C2" s="114"/>
      <c r="D2" s="114"/>
      <c r="E2" s="114"/>
      <c r="F2" s="114"/>
      <c r="G2" s="114"/>
      <c r="H2" s="114"/>
      <c r="I2" s="114"/>
      <c r="J2" s="115"/>
      <c r="K2" s="114"/>
      <c r="L2" s="114"/>
      <c r="M2" s="114"/>
      <c r="N2" s="114"/>
      <c r="O2" s="114"/>
      <c r="P2" s="114"/>
      <c r="Q2" s="114"/>
      <c r="R2" s="114"/>
      <c r="S2" s="114"/>
    </row>
    <row r="3" spans="1:19" ht="20.25" customHeight="1">
      <c r="A3" s="105" t="str">
        <f>"单位名称："&amp;"云南省人口和计划生育科学技术研究所"</f>
        <v>单位名称：云南省人口和计划生育科学技术研究所</v>
      </c>
      <c r="B3" s="116"/>
      <c r="C3" s="116"/>
      <c r="D3" s="116"/>
      <c r="E3" s="3"/>
      <c r="F3" s="3"/>
      <c r="G3" s="3"/>
      <c r="H3" s="3"/>
      <c r="I3" s="3"/>
      <c r="J3" s="92"/>
      <c r="K3" s="3"/>
      <c r="L3" s="3"/>
      <c r="M3" s="3"/>
      <c r="N3" s="4"/>
      <c r="O3" s="4"/>
      <c r="P3" s="4"/>
      <c r="Q3" s="4"/>
      <c r="R3" s="117" t="s">
        <v>2</v>
      </c>
      <c r="S3" s="117" t="s">
        <v>2</v>
      </c>
    </row>
    <row r="4" spans="1:19" ht="18.75" customHeight="1">
      <c r="A4" s="125" t="s">
        <v>29</v>
      </c>
      <c r="B4" s="128" t="s">
        <v>30</v>
      </c>
      <c r="C4" s="128" t="s">
        <v>31</v>
      </c>
      <c r="D4" s="118" t="s">
        <v>32</v>
      </c>
      <c r="E4" s="119"/>
      <c r="F4" s="119"/>
      <c r="G4" s="119"/>
      <c r="H4" s="119"/>
      <c r="I4" s="119"/>
      <c r="J4" s="120"/>
      <c r="K4" s="119"/>
      <c r="L4" s="119"/>
      <c r="M4" s="119"/>
      <c r="N4" s="121"/>
      <c r="O4" s="121" t="s">
        <v>20</v>
      </c>
      <c r="P4" s="121"/>
      <c r="Q4" s="121"/>
      <c r="R4" s="121"/>
      <c r="S4" s="121"/>
    </row>
    <row r="5" spans="1:19" ht="18" customHeight="1">
      <c r="A5" s="126"/>
      <c r="B5" s="129"/>
      <c r="C5" s="129"/>
      <c r="D5" s="129" t="s">
        <v>33</v>
      </c>
      <c r="E5" s="129" t="s">
        <v>34</v>
      </c>
      <c r="F5" s="129" t="s">
        <v>35</v>
      </c>
      <c r="G5" s="129" t="s">
        <v>36</v>
      </c>
      <c r="H5" s="129" t="s">
        <v>37</v>
      </c>
      <c r="I5" s="122" t="s">
        <v>38</v>
      </c>
      <c r="J5" s="123"/>
      <c r="K5" s="122" t="s">
        <v>39</v>
      </c>
      <c r="L5" s="122" t="s">
        <v>40</v>
      </c>
      <c r="M5" s="122" t="s">
        <v>41</v>
      </c>
      <c r="N5" s="124" t="s">
        <v>42</v>
      </c>
      <c r="O5" s="131" t="s">
        <v>33</v>
      </c>
      <c r="P5" s="131" t="s">
        <v>34</v>
      </c>
      <c r="Q5" s="131" t="s">
        <v>35</v>
      </c>
      <c r="R5" s="131" t="s">
        <v>36</v>
      </c>
      <c r="S5" s="131" t="s">
        <v>43</v>
      </c>
    </row>
    <row r="6" spans="1:19" ht="29.25" customHeight="1">
      <c r="A6" s="127"/>
      <c r="B6" s="130"/>
      <c r="C6" s="130"/>
      <c r="D6" s="130"/>
      <c r="E6" s="130"/>
      <c r="F6" s="130"/>
      <c r="G6" s="130"/>
      <c r="H6" s="130"/>
      <c r="I6" s="93" t="s">
        <v>33</v>
      </c>
      <c r="J6" s="93" t="s">
        <v>44</v>
      </c>
      <c r="K6" s="93" t="s">
        <v>39</v>
      </c>
      <c r="L6" s="93" t="s">
        <v>40</v>
      </c>
      <c r="M6" s="93" t="s">
        <v>41</v>
      </c>
      <c r="N6" s="93" t="s">
        <v>42</v>
      </c>
      <c r="O6" s="132"/>
      <c r="P6" s="132"/>
      <c r="Q6" s="132"/>
      <c r="R6" s="132"/>
      <c r="S6" s="132"/>
    </row>
    <row r="7" spans="1:19" ht="16.5" customHeight="1">
      <c r="A7" s="77">
        <v>1</v>
      </c>
      <c r="B7" s="10">
        <v>2</v>
      </c>
      <c r="C7" s="10">
        <v>3</v>
      </c>
      <c r="D7" s="10">
        <v>4</v>
      </c>
      <c r="E7" s="77">
        <v>5</v>
      </c>
      <c r="F7" s="10">
        <v>6</v>
      </c>
      <c r="G7" s="10">
        <v>7</v>
      </c>
      <c r="H7" s="77">
        <v>8</v>
      </c>
      <c r="I7" s="10">
        <v>9</v>
      </c>
      <c r="J7" s="16">
        <v>10</v>
      </c>
      <c r="K7" s="16">
        <v>11</v>
      </c>
      <c r="L7" s="94">
        <v>12</v>
      </c>
      <c r="M7" s="16">
        <v>13</v>
      </c>
      <c r="N7" s="16">
        <v>14</v>
      </c>
      <c r="O7" s="16">
        <v>15</v>
      </c>
      <c r="P7" s="16">
        <v>16</v>
      </c>
      <c r="Q7" s="16">
        <v>17</v>
      </c>
      <c r="R7" s="16">
        <v>18</v>
      </c>
      <c r="S7" s="16">
        <v>19</v>
      </c>
    </row>
    <row r="8" spans="1:19" ht="31.35" customHeight="1">
      <c r="A8" s="15" t="s">
        <v>45</v>
      </c>
      <c r="B8" s="15" t="s">
        <v>46</v>
      </c>
      <c r="C8" s="13">
        <v>16676896.279999999</v>
      </c>
      <c r="D8" s="70">
        <v>15326896.279999999</v>
      </c>
      <c r="E8" s="50">
        <v>9376896.2799999993</v>
      </c>
      <c r="F8" s="50"/>
      <c r="G8" s="50"/>
      <c r="H8" s="50"/>
      <c r="I8" s="50">
        <v>5950000</v>
      </c>
      <c r="J8" s="50">
        <v>5900000</v>
      </c>
      <c r="K8" s="50"/>
      <c r="L8" s="50"/>
      <c r="M8" s="50"/>
      <c r="N8" s="50">
        <v>50000</v>
      </c>
      <c r="O8" s="50">
        <v>1350000</v>
      </c>
      <c r="P8" s="50"/>
      <c r="Q8" s="50"/>
      <c r="R8" s="50"/>
      <c r="S8" s="50">
        <v>1350000</v>
      </c>
    </row>
    <row r="9" spans="1:19" ht="16.5" customHeight="1">
      <c r="A9" s="89" t="s">
        <v>31</v>
      </c>
      <c r="B9" s="90"/>
      <c r="C9" s="70">
        <v>16676896.279999999</v>
      </c>
      <c r="D9" s="70">
        <v>15326896.279999999</v>
      </c>
      <c r="E9" s="50">
        <v>9376896.2799999993</v>
      </c>
      <c r="F9" s="50"/>
      <c r="G9" s="50"/>
      <c r="H9" s="50"/>
      <c r="I9" s="50">
        <v>5950000</v>
      </c>
      <c r="J9" s="50">
        <v>5900000</v>
      </c>
      <c r="K9" s="50"/>
      <c r="L9" s="50"/>
      <c r="M9" s="50"/>
      <c r="N9" s="50">
        <v>50000</v>
      </c>
      <c r="O9" s="50">
        <v>1350000</v>
      </c>
      <c r="P9" s="50"/>
      <c r="Q9" s="50"/>
      <c r="R9" s="50"/>
      <c r="S9" s="50">
        <v>1350000</v>
      </c>
    </row>
  </sheetData>
  <mergeCells count="20">
    <mergeCell ref="O5:O6"/>
    <mergeCell ref="P5:P6"/>
    <mergeCell ref="Q5:Q6"/>
    <mergeCell ref="R5:R6"/>
    <mergeCell ref="S5:S6"/>
    <mergeCell ref="I5:N5"/>
    <mergeCell ref="A4:A6"/>
    <mergeCell ref="B4:B6"/>
    <mergeCell ref="C4:C6"/>
    <mergeCell ref="D5:D6"/>
    <mergeCell ref="E5:E6"/>
    <mergeCell ref="F5:F6"/>
    <mergeCell ref="G5:G6"/>
    <mergeCell ref="H5:H6"/>
    <mergeCell ref="R1:S1"/>
    <mergeCell ref="A2:S2"/>
    <mergeCell ref="A3:D3"/>
    <mergeCell ref="R3:S3"/>
    <mergeCell ref="D4:N4"/>
    <mergeCell ref="O4:S4"/>
  </mergeCells>
  <phoneticPr fontId="21"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sheetPr>
  <dimension ref="A1:O26"/>
  <sheetViews>
    <sheetView showZeros="0" topLeftCell="A16" workbookViewId="0"/>
  </sheetViews>
  <sheetFormatPr defaultColWidth="9.109375" defaultRowHeight="14.25" customHeight="1"/>
  <cols>
    <col min="1" max="1" width="14.21875" customWidth="1"/>
    <col min="2" max="2" width="32.5546875" customWidth="1"/>
    <col min="3" max="6" width="18.88671875" customWidth="1"/>
    <col min="7" max="7" width="21.21875" customWidth="1"/>
    <col min="8" max="9" width="18.88671875" customWidth="1"/>
    <col min="10" max="10" width="17.88671875" customWidth="1"/>
    <col min="11" max="15" width="18.88671875" customWidth="1"/>
  </cols>
  <sheetData>
    <row r="1" spans="1:15" ht="15.75" customHeight="1">
      <c r="O1" s="32" t="s">
        <v>47</v>
      </c>
    </row>
    <row r="2" spans="1:15" ht="28.5" customHeight="1">
      <c r="A2" s="114" t="s">
        <v>48</v>
      </c>
      <c r="B2" s="114"/>
      <c r="C2" s="114"/>
      <c r="D2" s="114"/>
      <c r="E2" s="114"/>
      <c r="F2" s="114"/>
      <c r="G2" s="114"/>
      <c r="H2" s="114"/>
      <c r="I2" s="114"/>
      <c r="J2" s="114"/>
      <c r="K2" s="114"/>
      <c r="L2" s="114"/>
      <c r="M2" s="114"/>
      <c r="N2" s="114"/>
      <c r="O2" s="114"/>
    </row>
    <row r="3" spans="1:15" ht="15" customHeight="1">
      <c r="A3" s="133" t="str">
        <f>"单位名称："&amp;"云南省人口和计划生育科学技术研究所"</f>
        <v>单位名称：云南省人口和计划生育科学技术研究所</v>
      </c>
      <c r="B3" s="134"/>
      <c r="C3" s="135"/>
      <c r="D3" s="135"/>
      <c r="E3" s="135"/>
      <c r="F3" s="135"/>
      <c r="G3" s="116"/>
      <c r="H3" s="135"/>
      <c r="I3" s="135"/>
      <c r="J3" s="116"/>
      <c r="K3" s="135"/>
      <c r="L3" s="135"/>
      <c r="M3" s="3"/>
      <c r="N3" s="3"/>
      <c r="O3" s="60" t="s">
        <v>2</v>
      </c>
    </row>
    <row r="4" spans="1:15" ht="18.75" customHeight="1">
      <c r="A4" s="141" t="s">
        <v>49</v>
      </c>
      <c r="B4" s="141" t="s">
        <v>50</v>
      </c>
      <c r="C4" s="109" t="s">
        <v>31</v>
      </c>
      <c r="D4" s="136" t="s">
        <v>34</v>
      </c>
      <c r="E4" s="136"/>
      <c r="F4" s="136"/>
      <c r="G4" s="142" t="s">
        <v>35</v>
      </c>
      <c r="H4" s="141" t="s">
        <v>36</v>
      </c>
      <c r="I4" s="141" t="s">
        <v>51</v>
      </c>
      <c r="J4" s="107" t="s">
        <v>52</v>
      </c>
      <c r="K4" s="137" t="s">
        <v>53</v>
      </c>
      <c r="L4" s="137" t="s">
        <v>54</v>
      </c>
      <c r="M4" s="137" t="s">
        <v>55</v>
      </c>
      <c r="N4" s="137" t="s">
        <v>56</v>
      </c>
      <c r="O4" s="138" t="s">
        <v>57</v>
      </c>
    </row>
    <row r="5" spans="1:15" ht="30" customHeight="1">
      <c r="A5" s="110"/>
      <c r="B5" s="110"/>
      <c r="C5" s="110"/>
      <c r="D5" s="37" t="s">
        <v>33</v>
      </c>
      <c r="E5" s="37" t="s">
        <v>58</v>
      </c>
      <c r="F5" s="37" t="s">
        <v>59</v>
      </c>
      <c r="G5" s="110"/>
      <c r="H5" s="110"/>
      <c r="I5" s="110"/>
      <c r="J5" s="37" t="s">
        <v>33</v>
      </c>
      <c r="K5" s="49" t="s">
        <v>53</v>
      </c>
      <c r="L5" s="49" t="s">
        <v>54</v>
      </c>
      <c r="M5" s="49" t="s">
        <v>55</v>
      </c>
      <c r="N5" s="49" t="s">
        <v>56</v>
      </c>
      <c r="O5" s="49" t="s">
        <v>57</v>
      </c>
    </row>
    <row r="6" spans="1:15" ht="16.5" customHeight="1">
      <c r="A6" s="37">
        <v>1</v>
      </c>
      <c r="B6" s="37">
        <v>2</v>
      </c>
      <c r="C6" s="37">
        <v>3</v>
      </c>
      <c r="D6" s="37">
        <v>4</v>
      </c>
      <c r="E6" s="37">
        <v>5</v>
      </c>
      <c r="F6" s="37">
        <v>6</v>
      </c>
      <c r="G6" s="37">
        <v>7</v>
      </c>
      <c r="H6" s="25">
        <v>8</v>
      </c>
      <c r="I6" s="25">
        <v>9</v>
      </c>
      <c r="J6" s="25">
        <v>10</v>
      </c>
      <c r="K6" s="25">
        <v>11</v>
      </c>
      <c r="L6" s="25">
        <v>12</v>
      </c>
      <c r="M6" s="25">
        <v>13</v>
      </c>
      <c r="N6" s="25">
        <v>14</v>
      </c>
      <c r="O6" s="37">
        <v>15</v>
      </c>
    </row>
    <row r="7" spans="1:15" ht="20.25" customHeight="1">
      <c r="A7" s="15" t="s">
        <v>60</v>
      </c>
      <c r="B7" s="15" t="s">
        <v>61</v>
      </c>
      <c r="C7" s="70">
        <v>12756222.939999999</v>
      </c>
      <c r="D7" s="70">
        <v>5906222.9400000004</v>
      </c>
      <c r="E7" s="70">
        <v>5906222.9400000004</v>
      </c>
      <c r="F7" s="70"/>
      <c r="G7" s="50"/>
      <c r="H7" s="70"/>
      <c r="I7" s="70"/>
      <c r="J7" s="70">
        <v>6850000</v>
      </c>
      <c r="K7" s="70">
        <v>6800000</v>
      </c>
      <c r="L7" s="70"/>
      <c r="M7" s="50"/>
      <c r="N7" s="70"/>
      <c r="O7" s="70">
        <v>50000</v>
      </c>
    </row>
    <row r="8" spans="1:15" ht="20.25" customHeight="1">
      <c r="A8" s="75" t="s">
        <v>62</v>
      </c>
      <c r="B8" s="75" t="s">
        <v>63</v>
      </c>
      <c r="C8" s="70">
        <v>12756222.939999999</v>
      </c>
      <c r="D8" s="70">
        <v>5906222.9400000004</v>
      </c>
      <c r="E8" s="70">
        <v>5906222.9400000004</v>
      </c>
      <c r="F8" s="70"/>
      <c r="G8" s="50"/>
      <c r="H8" s="70"/>
      <c r="I8" s="70"/>
      <c r="J8" s="70">
        <v>6850000</v>
      </c>
      <c r="K8" s="70">
        <v>6800000</v>
      </c>
      <c r="L8" s="70"/>
      <c r="M8" s="50"/>
      <c r="N8" s="70"/>
      <c r="O8" s="70">
        <v>50000</v>
      </c>
    </row>
    <row r="9" spans="1:15" ht="20.25" customHeight="1">
      <c r="A9" s="76" t="s">
        <v>64</v>
      </c>
      <c r="B9" s="76" t="s">
        <v>65</v>
      </c>
      <c r="C9" s="70">
        <v>12756222.939999999</v>
      </c>
      <c r="D9" s="70">
        <v>5906222.9400000004</v>
      </c>
      <c r="E9" s="70">
        <v>5906222.9400000004</v>
      </c>
      <c r="F9" s="70"/>
      <c r="G9" s="50"/>
      <c r="H9" s="70"/>
      <c r="I9" s="70"/>
      <c r="J9" s="70">
        <v>6850000</v>
      </c>
      <c r="K9" s="70">
        <v>6800000</v>
      </c>
      <c r="L9" s="70"/>
      <c r="M9" s="50"/>
      <c r="N9" s="70"/>
      <c r="O9" s="70">
        <v>50000</v>
      </c>
    </row>
    <row r="10" spans="1:15" ht="20.25" customHeight="1">
      <c r="A10" s="15" t="s">
        <v>66</v>
      </c>
      <c r="B10" s="15" t="s">
        <v>67</v>
      </c>
      <c r="C10" s="70">
        <v>805829.59</v>
      </c>
      <c r="D10" s="70">
        <v>805829.59</v>
      </c>
      <c r="E10" s="70">
        <v>805829.59</v>
      </c>
      <c r="F10" s="70"/>
      <c r="G10" s="50"/>
      <c r="H10" s="70"/>
      <c r="I10" s="70"/>
      <c r="J10" s="70"/>
      <c r="K10" s="70"/>
      <c r="L10" s="70"/>
      <c r="M10" s="50"/>
      <c r="N10" s="70"/>
      <c r="O10" s="70"/>
    </row>
    <row r="11" spans="1:15" ht="20.25" customHeight="1">
      <c r="A11" s="75" t="s">
        <v>68</v>
      </c>
      <c r="B11" s="75" t="s">
        <v>69</v>
      </c>
      <c r="C11" s="70">
        <v>769589.66</v>
      </c>
      <c r="D11" s="70">
        <v>769589.66</v>
      </c>
      <c r="E11" s="70">
        <v>769589.66</v>
      </c>
      <c r="F11" s="70"/>
      <c r="G11" s="50"/>
      <c r="H11" s="70"/>
      <c r="I11" s="70"/>
      <c r="J11" s="70"/>
      <c r="K11" s="70"/>
      <c r="L11" s="70"/>
      <c r="M11" s="50"/>
      <c r="N11" s="70"/>
      <c r="O11" s="70"/>
    </row>
    <row r="12" spans="1:15" ht="20.25" customHeight="1">
      <c r="A12" s="76" t="s">
        <v>70</v>
      </c>
      <c r="B12" s="76" t="s">
        <v>71</v>
      </c>
      <c r="C12" s="70">
        <v>24840</v>
      </c>
      <c r="D12" s="70">
        <v>24840</v>
      </c>
      <c r="E12" s="70">
        <v>24840</v>
      </c>
      <c r="F12" s="70"/>
      <c r="G12" s="50"/>
      <c r="H12" s="70"/>
      <c r="I12" s="70"/>
      <c r="J12" s="70"/>
      <c r="K12" s="70"/>
      <c r="L12" s="70"/>
      <c r="M12" s="50"/>
      <c r="N12" s="70"/>
      <c r="O12" s="70"/>
    </row>
    <row r="13" spans="1:15" ht="20.25" customHeight="1">
      <c r="A13" s="76" t="s">
        <v>72</v>
      </c>
      <c r="B13" s="76" t="s">
        <v>73</v>
      </c>
      <c r="C13" s="70">
        <v>744749.66</v>
      </c>
      <c r="D13" s="70">
        <v>744749.66</v>
      </c>
      <c r="E13" s="70">
        <v>744749.66</v>
      </c>
      <c r="F13" s="70"/>
      <c r="G13" s="50"/>
      <c r="H13" s="70"/>
      <c r="I13" s="70"/>
      <c r="J13" s="70"/>
      <c r="K13" s="70"/>
      <c r="L13" s="70"/>
      <c r="M13" s="50"/>
      <c r="N13" s="70"/>
      <c r="O13" s="70"/>
    </row>
    <row r="14" spans="1:15" ht="20.25" customHeight="1">
      <c r="A14" s="75" t="s">
        <v>74</v>
      </c>
      <c r="B14" s="75" t="s">
        <v>75</v>
      </c>
      <c r="C14" s="70">
        <v>36239.93</v>
      </c>
      <c r="D14" s="70">
        <v>36239.93</v>
      </c>
      <c r="E14" s="70">
        <v>36239.93</v>
      </c>
      <c r="F14" s="70"/>
      <c r="G14" s="50"/>
      <c r="H14" s="70"/>
      <c r="I14" s="70"/>
      <c r="J14" s="70"/>
      <c r="K14" s="70"/>
      <c r="L14" s="70"/>
      <c r="M14" s="50"/>
      <c r="N14" s="70"/>
      <c r="O14" s="70"/>
    </row>
    <row r="15" spans="1:15" ht="20.25" customHeight="1">
      <c r="A15" s="76" t="s">
        <v>76</v>
      </c>
      <c r="B15" s="76" t="s">
        <v>75</v>
      </c>
      <c r="C15" s="70">
        <v>36239.93</v>
      </c>
      <c r="D15" s="70">
        <v>36239.93</v>
      </c>
      <c r="E15" s="70">
        <v>36239.93</v>
      </c>
      <c r="F15" s="70"/>
      <c r="G15" s="50"/>
      <c r="H15" s="70"/>
      <c r="I15" s="70"/>
      <c r="J15" s="70"/>
      <c r="K15" s="70"/>
      <c r="L15" s="70"/>
      <c r="M15" s="50"/>
      <c r="N15" s="70"/>
      <c r="O15" s="70"/>
    </row>
    <row r="16" spans="1:15" ht="20.25" customHeight="1">
      <c r="A16" s="15" t="s">
        <v>77</v>
      </c>
      <c r="B16" s="15" t="s">
        <v>78</v>
      </c>
      <c r="C16" s="70">
        <v>2521078.83</v>
      </c>
      <c r="D16" s="70">
        <v>2114478.83</v>
      </c>
      <c r="E16" s="70">
        <v>914478.83</v>
      </c>
      <c r="F16" s="70">
        <v>1200000</v>
      </c>
      <c r="G16" s="50"/>
      <c r="H16" s="70"/>
      <c r="I16" s="70"/>
      <c r="J16" s="70">
        <v>406600</v>
      </c>
      <c r="K16" s="70">
        <v>406600</v>
      </c>
      <c r="L16" s="70"/>
      <c r="M16" s="50"/>
      <c r="N16" s="70"/>
      <c r="O16" s="70"/>
    </row>
    <row r="17" spans="1:15" ht="20.25" customHeight="1">
      <c r="A17" s="75" t="s">
        <v>79</v>
      </c>
      <c r="B17" s="75" t="s">
        <v>80</v>
      </c>
      <c r="C17" s="70">
        <v>1606600</v>
      </c>
      <c r="D17" s="70">
        <v>1200000</v>
      </c>
      <c r="E17" s="70"/>
      <c r="F17" s="70">
        <v>1200000</v>
      </c>
      <c r="G17" s="50"/>
      <c r="H17" s="70"/>
      <c r="I17" s="70"/>
      <c r="J17" s="70">
        <v>406600</v>
      </c>
      <c r="K17" s="70">
        <v>406600</v>
      </c>
      <c r="L17" s="70"/>
      <c r="M17" s="50"/>
      <c r="N17" s="70"/>
      <c r="O17" s="70"/>
    </row>
    <row r="18" spans="1:15" ht="20.25" customHeight="1">
      <c r="A18" s="76" t="s">
        <v>81</v>
      </c>
      <c r="B18" s="76" t="s">
        <v>82</v>
      </c>
      <c r="C18" s="70">
        <v>1606600</v>
      </c>
      <c r="D18" s="70">
        <v>1200000</v>
      </c>
      <c r="E18" s="70"/>
      <c r="F18" s="70">
        <v>1200000</v>
      </c>
      <c r="G18" s="50"/>
      <c r="H18" s="70"/>
      <c r="I18" s="70"/>
      <c r="J18" s="70">
        <v>406600</v>
      </c>
      <c r="K18" s="70">
        <v>406600</v>
      </c>
      <c r="L18" s="70"/>
      <c r="M18" s="50"/>
      <c r="N18" s="70"/>
      <c r="O18" s="70"/>
    </row>
    <row r="19" spans="1:15" ht="20.25" customHeight="1">
      <c r="A19" s="75" t="s">
        <v>83</v>
      </c>
      <c r="B19" s="75" t="s">
        <v>84</v>
      </c>
      <c r="C19" s="70">
        <v>914478.83</v>
      </c>
      <c r="D19" s="70">
        <v>914478.83</v>
      </c>
      <c r="E19" s="70">
        <v>914478.83</v>
      </c>
      <c r="F19" s="70"/>
      <c r="G19" s="50"/>
      <c r="H19" s="70"/>
      <c r="I19" s="70"/>
      <c r="J19" s="70"/>
      <c r="K19" s="70"/>
      <c r="L19" s="70"/>
      <c r="M19" s="50"/>
      <c r="N19" s="70"/>
      <c r="O19" s="70"/>
    </row>
    <row r="20" spans="1:15" ht="20.25" customHeight="1">
      <c r="A20" s="76" t="s">
        <v>85</v>
      </c>
      <c r="B20" s="76" t="s">
        <v>86</v>
      </c>
      <c r="C20" s="70">
        <v>502706.02</v>
      </c>
      <c r="D20" s="70">
        <v>502706.02</v>
      </c>
      <c r="E20" s="70">
        <v>502706.02</v>
      </c>
      <c r="F20" s="70"/>
      <c r="G20" s="50"/>
      <c r="H20" s="70"/>
      <c r="I20" s="70"/>
      <c r="J20" s="70"/>
      <c r="K20" s="70"/>
      <c r="L20" s="70"/>
      <c r="M20" s="50"/>
      <c r="N20" s="70"/>
      <c r="O20" s="70"/>
    </row>
    <row r="21" spans="1:15" ht="20.25" customHeight="1">
      <c r="A21" s="76" t="s">
        <v>87</v>
      </c>
      <c r="B21" s="76" t="s">
        <v>88</v>
      </c>
      <c r="C21" s="70">
        <v>377452.81</v>
      </c>
      <c r="D21" s="70">
        <v>377452.81</v>
      </c>
      <c r="E21" s="70">
        <v>377452.81</v>
      </c>
      <c r="F21" s="70"/>
      <c r="G21" s="50"/>
      <c r="H21" s="70"/>
      <c r="I21" s="70"/>
      <c r="J21" s="70"/>
      <c r="K21" s="70"/>
      <c r="L21" s="70"/>
      <c r="M21" s="50"/>
      <c r="N21" s="70"/>
      <c r="O21" s="70"/>
    </row>
    <row r="22" spans="1:15" ht="20.25" customHeight="1">
      <c r="A22" s="76" t="s">
        <v>89</v>
      </c>
      <c r="B22" s="76" t="s">
        <v>90</v>
      </c>
      <c r="C22" s="70">
        <v>34320</v>
      </c>
      <c r="D22" s="70">
        <v>34320</v>
      </c>
      <c r="E22" s="70">
        <v>34320</v>
      </c>
      <c r="F22" s="70"/>
      <c r="G22" s="50"/>
      <c r="H22" s="70"/>
      <c r="I22" s="70"/>
      <c r="J22" s="70"/>
      <c r="K22" s="70"/>
      <c r="L22" s="70"/>
      <c r="M22" s="50"/>
      <c r="N22" s="70"/>
      <c r="O22" s="70"/>
    </row>
    <row r="23" spans="1:15" ht="20.25" customHeight="1">
      <c r="A23" s="15" t="s">
        <v>91</v>
      </c>
      <c r="B23" s="15" t="s">
        <v>92</v>
      </c>
      <c r="C23" s="70">
        <v>550364.92000000004</v>
      </c>
      <c r="D23" s="70">
        <v>550364.92000000004</v>
      </c>
      <c r="E23" s="70">
        <v>550364.92000000004</v>
      </c>
      <c r="F23" s="70"/>
      <c r="G23" s="50"/>
      <c r="H23" s="70"/>
      <c r="I23" s="70"/>
      <c r="J23" s="70"/>
      <c r="K23" s="70"/>
      <c r="L23" s="70"/>
      <c r="M23" s="50"/>
      <c r="N23" s="70"/>
      <c r="O23" s="70"/>
    </row>
    <row r="24" spans="1:15" ht="20.25" customHeight="1">
      <c r="A24" s="75" t="s">
        <v>93</v>
      </c>
      <c r="B24" s="75" t="s">
        <v>94</v>
      </c>
      <c r="C24" s="70">
        <v>550364.92000000004</v>
      </c>
      <c r="D24" s="70">
        <v>550364.92000000004</v>
      </c>
      <c r="E24" s="70">
        <v>550364.92000000004</v>
      </c>
      <c r="F24" s="70"/>
      <c r="G24" s="50"/>
      <c r="H24" s="70"/>
      <c r="I24" s="70"/>
      <c r="J24" s="70"/>
      <c r="K24" s="70"/>
      <c r="L24" s="70"/>
      <c r="M24" s="50"/>
      <c r="N24" s="70"/>
      <c r="O24" s="70"/>
    </row>
    <row r="25" spans="1:15" ht="20.25" customHeight="1">
      <c r="A25" s="76" t="s">
        <v>95</v>
      </c>
      <c r="B25" s="76" t="s">
        <v>96</v>
      </c>
      <c r="C25" s="70">
        <v>550364.92000000004</v>
      </c>
      <c r="D25" s="70">
        <v>550364.92000000004</v>
      </c>
      <c r="E25" s="70">
        <v>550364.92000000004</v>
      </c>
      <c r="F25" s="70"/>
      <c r="G25" s="50"/>
      <c r="H25" s="70"/>
      <c r="I25" s="70"/>
      <c r="J25" s="70"/>
      <c r="K25" s="70"/>
      <c r="L25" s="70"/>
      <c r="M25" s="50"/>
      <c r="N25" s="70"/>
      <c r="O25" s="70"/>
    </row>
    <row r="26" spans="1:15" ht="17.25" customHeight="1">
      <c r="A26" s="139" t="s">
        <v>97</v>
      </c>
      <c r="B26" s="140" t="s">
        <v>97</v>
      </c>
      <c r="C26" s="70">
        <v>16633496.279999999</v>
      </c>
      <c r="D26" s="70">
        <v>9376896.2799999993</v>
      </c>
      <c r="E26" s="70">
        <v>8176896.2800000003</v>
      </c>
      <c r="F26" s="70">
        <v>1200000</v>
      </c>
      <c r="G26" s="50"/>
      <c r="H26" s="70"/>
      <c r="I26" s="70"/>
      <c r="J26" s="70">
        <v>7256600</v>
      </c>
      <c r="K26" s="70">
        <v>7206600</v>
      </c>
      <c r="L26" s="70"/>
      <c r="M26" s="50"/>
      <c r="N26" s="70"/>
      <c r="O26" s="70">
        <v>50000</v>
      </c>
    </row>
  </sheetData>
  <mergeCells count="11">
    <mergeCell ref="A2:O2"/>
    <mergeCell ref="A3:L3"/>
    <mergeCell ref="D4:F4"/>
    <mergeCell ref="J4:O4"/>
    <mergeCell ref="A26:B26"/>
    <mergeCell ref="A4:A5"/>
    <mergeCell ref="B4:B5"/>
    <mergeCell ref="C4:C5"/>
    <mergeCell ref="G4:G5"/>
    <mergeCell ref="H4:H5"/>
    <mergeCell ref="I4:I5"/>
  </mergeCells>
  <phoneticPr fontId="21"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D16"/>
  <sheetViews>
    <sheetView showZeros="0" topLeftCell="A4" workbookViewId="0"/>
  </sheetViews>
  <sheetFormatPr defaultColWidth="9.109375" defaultRowHeight="14.25" customHeight="1"/>
  <cols>
    <col min="1" max="1" width="49.21875" customWidth="1"/>
    <col min="2" max="2" width="43.33203125" customWidth="1"/>
    <col min="3" max="3" width="48.5546875" customWidth="1"/>
    <col min="4" max="4" width="41.21875" customWidth="1"/>
  </cols>
  <sheetData>
    <row r="1" spans="1:4" ht="14.25" customHeight="1">
      <c r="D1" s="57" t="s">
        <v>98</v>
      </c>
    </row>
    <row r="2" spans="1:4" ht="31.5" customHeight="1">
      <c r="A2" s="103" t="s">
        <v>99</v>
      </c>
      <c r="B2" s="143"/>
      <c r="C2" s="143"/>
      <c r="D2" s="143"/>
    </row>
    <row r="3" spans="1:4" ht="17.25" customHeight="1">
      <c r="A3" s="144" t="str">
        <f>"单位名称："&amp;"云南省人口和计划生育科学技术研究所"</f>
        <v>单位名称：云南省人口和计划生育科学技术研究所</v>
      </c>
      <c r="B3" s="106"/>
      <c r="C3" s="78"/>
      <c r="D3" s="58" t="s">
        <v>2</v>
      </c>
    </row>
    <row r="4" spans="1:4" ht="24.6" customHeight="1">
      <c r="A4" s="107" t="s">
        <v>3</v>
      </c>
      <c r="B4" s="108"/>
      <c r="C4" s="107" t="s">
        <v>4</v>
      </c>
      <c r="D4" s="108"/>
    </row>
    <row r="5" spans="1:4" ht="15.6" customHeight="1">
      <c r="A5" s="109" t="s">
        <v>5</v>
      </c>
      <c r="B5" s="145" t="s">
        <v>6</v>
      </c>
      <c r="C5" s="109" t="s">
        <v>100</v>
      </c>
      <c r="D5" s="145" t="s">
        <v>6</v>
      </c>
    </row>
    <row r="6" spans="1:4" ht="14.1" customHeight="1">
      <c r="A6" s="110"/>
      <c r="B6" s="146"/>
      <c r="C6" s="110"/>
      <c r="D6" s="146"/>
    </row>
    <row r="7" spans="1:4" ht="29.1" customHeight="1">
      <c r="A7" s="79" t="s">
        <v>101</v>
      </c>
      <c r="B7" s="80">
        <v>9376896.2799999993</v>
      </c>
      <c r="C7" s="81" t="s">
        <v>102</v>
      </c>
      <c r="D7" s="80">
        <v>9376896.2799999993</v>
      </c>
    </row>
    <row r="8" spans="1:4" ht="29.1" customHeight="1">
      <c r="A8" s="82" t="s">
        <v>103</v>
      </c>
      <c r="B8" s="50">
        <v>9376896.2799999993</v>
      </c>
      <c r="C8" s="61" t="str">
        <f>"（一）"&amp;"科学技术支出"</f>
        <v>（一）科学技术支出</v>
      </c>
      <c r="D8" s="50">
        <v>5906222.9400000004</v>
      </c>
    </row>
    <row r="9" spans="1:4" ht="29.1" customHeight="1">
      <c r="A9" s="82" t="s">
        <v>104</v>
      </c>
      <c r="B9" s="50"/>
      <c r="C9" s="61" t="str">
        <f>"（二）"&amp;"社会保障和就业支出"</f>
        <v>（二）社会保障和就业支出</v>
      </c>
      <c r="D9" s="50">
        <v>805829.59</v>
      </c>
    </row>
    <row r="10" spans="1:4" ht="29.1" customHeight="1">
      <c r="A10" s="82" t="s">
        <v>105</v>
      </c>
      <c r="B10" s="50"/>
      <c r="C10" s="61" t="str">
        <f>"（三）"&amp;"卫生健康支出"</f>
        <v>（三）卫生健康支出</v>
      </c>
      <c r="D10" s="50">
        <v>2114478.83</v>
      </c>
    </row>
    <row r="11" spans="1:4" ht="29.1" customHeight="1">
      <c r="A11" s="83" t="s">
        <v>106</v>
      </c>
      <c r="B11" s="84"/>
      <c r="C11" s="61" t="str">
        <f>"（四）"&amp;"住房保障支出"</f>
        <v>（四）住房保障支出</v>
      </c>
      <c r="D11" s="50">
        <v>550364.92000000004</v>
      </c>
    </row>
    <row r="12" spans="1:4" ht="29.1" customHeight="1">
      <c r="A12" s="82" t="s">
        <v>103</v>
      </c>
      <c r="B12" s="70"/>
      <c r="C12" s="85"/>
      <c r="D12" s="84"/>
    </row>
    <row r="13" spans="1:4" ht="29.1" customHeight="1">
      <c r="A13" s="86" t="s">
        <v>104</v>
      </c>
      <c r="B13" s="70"/>
      <c r="C13" s="85"/>
      <c r="D13" s="84"/>
    </row>
    <row r="14" spans="1:4" ht="29.1" customHeight="1">
      <c r="A14" s="86" t="s">
        <v>105</v>
      </c>
      <c r="B14" s="84"/>
      <c r="C14" s="85"/>
      <c r="D14" s="84"/>
    </row>
    <row r="15" spans="1:4" ht="29.1" customHeight="1">
      <c r="A15" s="87"/>
      <c r="B15" s="84"/>
      <c r="C15" s="88" t="s">
        <v>107</v>
      </c>
      <c r="D15" s="84"/>
    </row>
    <row r="16" spans="1:4" ht="29.1" customHeight="1">
      <c r="A16" s="87" t="s">
        <v>108</v>
      </c>
      <c r="B16" s="84">
        <v>9376896.2799999993</v>
      </c>
      <c r="C16" s="85" t="s">
        <v>26</v>
      </c>
      <c r="D16" s="84">
        <v>9376896.2799999993</v>
      </c>
    </row>
  </sheetData>
  <mergeCells count="8">
    <mergeCell ref="A2:D2"/>
    <mergeCell ref="A3:B3"/>
    <mergeCell ref="A4:B4"/>
    <mergeCell ref="C4:D4"/>
    <mergeCell ref="A5:A6"/>
    <mergeCell ref="B5:B6"/>
    <mergeCell ref="C5:C6"/>
    <mergeCell ref="D5:D6"/>
  </mergeCells>
  <phoneticPr fontId="21"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sheetPr>
  <dimension ref="A1:G26"/>
  <sheetViews>
    <sheetView showZeros="0" workbookViewId="0"/>
  </sheetViews>
  <sheetFormatPr defaultColWidth="9.109375" defaultRowHeight="14.25" customHeight="1"/>
  <cols>
    <col min="1" max="1" width="20.109375" customWidth="1"/>
    <col min="2" max="2" width="37.33203125" customWidth="1"/>
    <col min="3" max="3" width="24.21875" customWidth="1"/>
    <col min="4" max="6" width="25" customWidth="1"/>
    <col min="7" max="7" width="24.21875" customWidth="1"/>
  </cols>
  <sheetData>
    <row r="1" spans="1:7" ht="12" customHeight="1">
      <c r="D1" s="64"/>
      <c r="F1" s="32"/>
      <c r="G1" s="32" t="s">
        <v>109</v>
      </c>
    </row>
    <row r="2" spans="1:7" ht="39" customHeight="1">
      <c r="A2" s="147" t="s">
        <v>110</v>
      </c>
      <c r="B2" s="147"/>
      <c r="C2" s="147"/>
      <c r="D2" s="147"/>
      <c r="E2" s="147"/>
      <c r="F2" s="147"/>
      <c r="G2" s="147"/>
    </row>
    <row r="3" spans="1:7" ht="18" customHeight="1">
      <c r="A3" s="144" t="str">
        <f>"单位名称："&amp;"云南省人口和计划生育科学技术研究所"</f>
        <v>单位名称：云南省人口和计划生育科学技术研究所</v>
      </c>
      <c r="B3" s="112"/>
      <c r="C3" s="112"/>
      <c r="D3" s="112"/>
      <c r="E3" s="112"/>
      <c r="F3" s="60"/>
      <c r="G3" s="60" t="s">
        <v>2</v>
      </c>
    </row>
    <row r="4" spans="1:7" ht="20.25" customHeight="1">
      <c r="A4" s="148" t="s">
        <v>111</v>
      </c>
      <c r="B4" s="149"/>
      <c r="C4" s="153" t="s">
        <v>31</v>
      </c>
      <c r="D4" s="150" t="s">
        <v>58</v>
      </c>
      <c r="E4" s="150"/>
      <c r="F4" s="108"/>
      <c r="G4" s="153" t="s">
        <v>59</v>
      </c>
    </row>
    <row r="5" spans="1:7" ht="20.25" customHeight="1">
      <c r="A5" s="72" t="s">
        <v>49</v>
      </c>
      <c r="B5" s="73" t="s">
        <v>50</v>
      </c>
      <c r="C5" s="154"/>
      <c r="D5" s="51" t="s">
        <v>33</v>
      </c>
      <c r="E5" s="51" t="s">
        <v>112</v>
      </c>
      <c r="F5" s="51" t="s">
        <v>113</v>
      </c>
      <c r="G5" s="154"/>
    </row>
    <row r="6" spans="1:7" ht="13.5" customHeight="1">
      <c r="A6" s="74" t="s">
        <v>114</v>
      </c>
      <c r="B6" s="74" t="s">
        <v>115</v>
      </c>
      <c r="C6" s="74" t="s">
        <v>116</v>
      </c>
      <c r="D6" s="37"/>
      <c r="E6" s="74" t="s">
        <v>117</v>
      </c>
      <c r="F6" s="74" t="s">
        <v>118</v>
      </c>
      <c r="G6" s="74" t="s">
        <v>119</v>
      </c>
    </row>
    <row r="7" spans="1:7" ht="18" customHeight="1">
      <c r="A7" s="15" t="s">
        <v>60</v>
      </c>
      <c r="B7" s="15" t="s">
        <v>61</v>
      </c>
      <c r="C7" s="13">
        <v>5906222.9400000004</v>
      </c>
      <c r="D7" s="13">
        <v>5906222.9400000004</v>
      </c>
      <c r="E7" s="13">
        <v>5357345.4000000004</v>
      </c>
      <c r="F7" s="13">
        <v>548877.54</v>
      </c>
      <c r="G7" s="13"/>
    </row>
    <row r="8" spans="1:7" ht="18" customHeight="1">
      <c r="A8" s="15" t="s">
        <v>62</v>
      </c>
      <c r="B8" s="75" t="s">
        <v>63</v>
      </c>
      <c r="C8" s="13">
        <v>5906222.9400000004</v>
      </c>
      <c r="D8" s="13">
        <v>5906222.9400000004</v>
      </c>
      <c r="E8" s="13">
        <v>5357345.4000000004</v>
      </c>
      <c r="F8" s="13">
        <v>548877.54</v>
      </c>
      <c r="G8" s="13"/>
    </row>
    <row r="9" spans="1:7" ht="18" customHeight="1">
      <c r="A9" s="15" t="s">
        <v>64</v>
      </c>
      <c r="B9" s="76" t="s">
        <v>65</v>
      </c>
      <c r="C9" s="13">
        <v>5906222.9400000004</v>
      </c>
      <c r="D9" s="13">
        <v>5906222.9400000004</v>
      </c>
      <c r="E9" s="13">
        <v>5357345.4000000004</v>
      </c>
      <c r="F9" s="13">
        <v>548877.54</v>
      </c>
      <c r="G9" s="13"/>
    </row>
    <row r="10" spans="1:7" ht="18" customHeight="1">
      <c r="A10" s="15" t="s">
        <v>66</v>
      </c>
      <c r="B10" s="15" t="s">
        <v>67</v>
      </c>
      <c r="C10" s="13">
        <v>805829.59</v>
      </c>
      <c r="D10" s="13">
        <v>805829.59</v>
      </c>
      <c r="E10" s="13">
        <v>780989.59</v>
      </c>
      <c r="F10" s="13">
        <v>24840</v>
      </c>
      <c r="G10" s="13"/>
    </row>
    <row r="11" spans="1:7" ht="18" customHeight="1">
      <c r="A11" s="15" t="s">
        <v>68</v>
      </c>
      <c r="B11" s="75" t="s">
        <v>69</v>
      </c>
      <c r="C11" s="13">
        <v>769589.66</v>
      </c>
      <c r="D11" s="13">
        <v>769589.66</v>
      </c>
      <c r="E11" s="13">
        <v>744749.66</v>
      </c>
      <c r="F11" s="13">
        <v>24840</v>
      </c>
      <c r="G11" s="13"/>
    </row>
    <row r="12" spans="1:7" ht="18" customHeight="1">
      <c r="A12" s="15" t="s">
        <v>70</v>
      </c>
      <c r="B12" s="76" t="s">
        <v>71</v>
      </c>
      <c r="C12" s="13">
        <v>24840</v>
      </c>
      <c r="D12" s="13">
        <v>24840</v>
      </c>
      <c r="E12" s="13"/>
      <c r="F12" s="13">
        <v>24840</v>
      </c>
      <c r="G12" s="13"/>
    </row>
    <row r="13" spans="1:7" ht="18" customHeight="1">
      <c r="A13" s="15" t="s">
        <v>72</v>
      </c>
      <c r="B13" s="76" t="s">
        <v>73</v>
      </c>
      <c r="C13" s="13">
        <v>744749.66</v>
      </c>
      <c r="D13" s="13">
        <v>744749.66</v>
      </c>
      <c r="E13" s="13">
        <v>744749.66</v>
      </c>
      <c r="F13" s="13"/>
      <c r="G13" s="13"/>
    </row>
    <row r="14" spans="1:7" ht="18" customHeight="1">
      <c r="A14" s="15" t="s">
        <v>74</v>
      </c>
      <c r="B14" s="75" t="s">
        <v>75</v>
      </c>
      <c r="C14" s="13">
        <v>36239.93</v>
      </c>
      <c r="D14" s="13">
        <v>36239.93</v>
      </c>
      <c r="E14" s="13">
        <v>36239.93</v>
      </c>
      <c r="F14" s="13"/>
      <c r="G14" s="13"/>
    </row>
    <row r="15" spans="1:7" ht="18" customHeight="1">
      <c r="A15" s="15" t="s">
        <v>76</v>
      </c>
      <c r="B15" s="76" t="s">
        <v>75</v>
      </c>
      <c r="C15" s="13">
        <v>36239.93</v>
      </c>
      <c r="D15" s="13">
        <v>36239.93</v>
      </c>
      <c r="E15" s="13">
        <v>36239.93</v>
      </c>
      <c r="F15" s="13"/>
      <c r="G15" s="13"/>
    </row>
    <row r="16" spans="1:7" ht="18" customHeight="1">
      <c r="A16" s="15" t="s">
        <v>77</v>
      </c>
      <c r="B16" s="15" t="s">
        <v>78</v>
      </c>
      <c r="C16" s="13">
        <v>2114478.83</v>
      </c>
      <c r="D16" s="13">
        <v>914478.83</v>
      </c>
      <c r="E16" s="13">
        <v>914478.83</v>
      </c>
      <c r="F16" s="13"/>
      <c r="G16" s="13">
        <v>1200000</v>
      </c>
    </row>
    <row r="17" spans="1:7" ht="18" customHeight="1">
      <c r="A17" s="15" t="s">
        <v>79</v>
      </c>
      <c r="B17" s="75" t="s">
        <v>80</v>
      </c>
      <c r="C17" s="13">
        <v>1200000</v>
      </c>
      <c r="D17" s="13"/>
      <c r="E17" s="13"/>
      <c r="F17" s="13"/>
      <c r="G17" s="13">
        <v>1200000</v>
      </c>
    </row>
    <row r="18" spans="1:7" ht="18" customHeight="1">
      <c r="A18" s="15" t="s">
        <v>81</v>
      </c>
      <c r="B18" s="76" t="s">
        <v>82</v>
      </c>
      <c r="C18" s="13">
        <v>1200000</v>
      </c>
      <c r="D18" s="13"/>
      <c r="E18" s="13"/>
      <c r="F18" s="13"/>
      <c r="G18" s="13">
        <v>1200000</v>
      </c>
    </row>
    <row r="19" spans="1:7" ht="18" customHeight="1">
      <c r="A19" s="15" t="s">
        <v>83</v>
      </c>
      <c r="B19" s="75" t="s">
        <v>84</v>
      </c>
      <c r="C19" s="13">
        <v>914478.83</v>
      </c>
      <c r="D19" s="13">
        <v>914478.83</v>
      </c>
      <c r="E19" s="13">
        <v>914478.83</v>
      </c>
      <c r="F19" s="13"/>
      <c r="G19" s="13"/>
    </row>
    <row r="20" spans="1:7" ht="18" customHeight="1">
      <c r="A20" s="15" t="s">
        <v>85</v>
      </c>
      <c r="B20" s="76" t="s">
        <v>86</v>
      </c>
      <c r="C20" s="13">
        <v>502706.02</v>
      </c>
      <c r="D20" s="13">
        <v>502706.02</v>
      </c>
      <c r="E20" s="13">
        <v>502706.02</v>
      </c>
      <c r="F20" s="13"/>
      <c r="G20" s="13"/>
    </row>
    <row r="21" spans="1:7" ht="18" customHeight="1">
      <c r="A21" s="15" t="s">
        <v>87</v>
      </c>
      <c r="B21" s="76" t="s">
        <v>88</v>
      </c>
      <c r="C21" s="13">
        <v>377452.81</v>
      </c>
      <c r="D21" s="13">
        <v>377452.81</v>
      </c>
      <c r="E21" s="13">
        <v>377452.81</v>
      </c>
      <c r="F21" s="13"/>
      <c r="G21" s="13"/>
    </row>
    <row r="22" spans="1:7" ht="18" customHeight="1">
      <c r="A22" s="15" t="s">
        <v>89</v>
      </c>
      <c r="B22" s="76" t="s">
        <v>90</v>
      </c>
      <c r="C22" s="13">
        <v>34320</v>
      </c>
      <c r="D22" s="13">
        <v>34320</v>
      </c>
      <c r="E22" s="13">
        <v>34320</v>
      </c>
      <c r="F22" s="13"/>
      <c r="G22" s="13"/>
    </row>
    <row r="23" spans="1:7" ht="18" customHeight="1">
      <c r="A23" s="15" t="s">
        <v>91</v>
      </c>
      <c r="B23" s="15" t="s">
        <v>92</v>
      </c>
      <c r="C23" s="13">
        <v>550364.92000000004</v>
      </c>
      <c r="D23" s="13">
        <v>550364.92000000004</v>
      </c>
      <c r="E23" s="13">
        <v>550364.92000000004</v>
      </c>
      <c r="F23" s="13"/>
      <c r="G23" s="13"/>
    </row>
    <row r="24" spans="1:7" ht="18" customHeight="1">
      <c r="A24" s="15" t="s">
        <v>93</v>
      </c>
      <c r="B24" s="75" t="s">
        <v>94</v>
      </c>
      <c r="C24" s="13">
        <v>550364.92000000004</v>
      </c>
      <c r="D24" s="13">
        <v>550364.92000000004</v>
      </c>
      <c r="E24" s="13">
        <v>550364.92000000004</v>
      </c>
      <c r="F24" s="13"/>
      <c r="G24" s="13"/>
    </row>
    <row r="25" spans="1:7" ht="18" customHeight="1">
      <c r="A25" s="15" t="s">
        <v>95</v>
      </c>
      <c r="B25" s="76" t="s">
        <v>96</v>
      </c>
      <c r="C25" s="13">
        <v>550364.92000000004</v>
      </c>
      <c r="D25" s="13">
        <v>550364.92000000004</v>
      </c>
      <c r="E25" s="13">
        <v>550364.92000000004</v>
      </c>
      <c r="F25" s="13"/>
      <c r="G25" s="13"/>
    </row>
    <row r="26" spans="1:7" ht="18" customHeight="1">
      <c r="A26" s="151" t="s">
        <v>97</v>
      </c>
      <c r="B26" s="152" t="s">
        <v>97</v>
      </c>
      <c r="C26" s="13">
        <v>9376896.2799999993</v>
      </c>
      <c r="D26" s="13">
        <v>8176896.2800000003</v>
      </c>
      <c r="E26" s="13">
        <v>7603178.7400000002</v>
      </c>
      <c r="F26" s="13">
        <v>573717.54</v>
      </c>
      <c r="G26" s="13">
        <v>1200000</v>
      </c>
    </row>
  </sheetData>
  <mergeCells count="7">
    <mergeCell ref="A2:G2"/>
    <mergeCell ref="A3:E3"/>
    <mergeCell ref="A4:B4"/>
    <mergeCell ref="D4:F4"/>
    <mergeCell ref="A26:B26"/>
    <mergeCell ref="C4:C5"/>
    <mergeCell ref="G4:G5"/>
  </mergeCells>
  <phoneticPr fontId="21"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sheetPr>
  <dimension ref="A1:F7"/>
  <sheetViews>
    <sheetView showZeros="0" workbookViewId="0"/>
  </sheetViews>
  <sheetFormatPr defaultColWidth="9.109375" defaultRowHeight="14.25" customHeight="1"/>
  <cols>
    <col min="1" max="1" width="27.44140625" customWidth="1"/>
    <col min="2" max="6" width="31.21875" customWidth="1"/>
  </cols>
  <sheetData>
    <row r="1" spans="1:6" ht="12" customHeight="1">
      <c r="A1" s="67"/>
      <c r="B1" s="67"/>
      <c r="C1" s="35"/>
      <c r="F1" s="34" t="s">
        <v>120</v>
      </c>
    </row>
    <row r="2" spans="1:6" ht="25.5" customHeight="1">
      <c r="A2" s="155" t="s">
        <v>121</v>
      </c>
      <c r="B2" s="155"/>
      <c r="C2" s="155"/>
      <c r="D2" s="155"/>
      <c r="E2" s="155"/>
      <c r="F2" s="155"/>
    </row>
    <row r="3" spans="1:6" ht="15.75" customHeight="1">
      <c r="A3" s="144" t="str">
        <f>"单位名称："&amp;"云南省人口和计划生育科学技术研究所"</f>
        <v>单位名称：云南省人口和计划生育科学技术研究所</v>
      </c>
      <c r="B3" s="156"/>
      <c r="C3" s="157"/>
      <c r="D3" s="112"/>
      <c r="F3" s="34" t="s">
        <v>122</v>
      </c>
    </row>
    <row r="4" spans="1:6" ht="19.5" customHeight="1">
      <c r="A4" s="141" t="s">
        <v>123</v>
      </c>
      <c r="B4" s="109" t="s">
        <v>124</v>
      </c>
      <c r="C4" s="107" t="s">
        <v>125</v>
      </c>
      <c r="D4" s="150"/>
      <c r="E4" s="108"/>
      <c r="F4" s="109" t="s">
        <v>126</v>
      </c>
    </row>
    <row r="5" spans="1:6" ht="19.5" customHeight="1">
      <c r="A5" s="146"/>
      <c r="B5" s="110"/>
      <c r="C5" s="37" t="s">
        <v>33</v>
      </c>
      <c r="D5" s="37" t="s">
        <v>127</v>
      </c>
      <c r="E5" s="37" t="s">
        <v>128</v>
      </c>
      <c r="F5" s="110"/>
    </row>
    <row r="6" spans="1:6" ht="18.75" customHeight="1">
      <c r="A6" s="68">
        <v>1</v>
      </c>
      <c r="B6" s="68">
        <v>2</v>
      </c>
      <c r="C6" s="69">
        <v>3</v>
      </c>
      <c r="D6" s="68">
        <v>4</v>
      </c>
      <c r="E6" s="68">
        <v>5</v>
      </c>
      <c r="F6" s="68">
        <v>6</v>
      </c>
    </row>
    <row r="7" spans="1:6" ht="18.75" customHeight="1">
      <c r="A7" s="70">
        <v>80000</v>
      </c>
      <c r="B7" s="70"/>
      <c r="C7" s="71">
        <v>80000</v>
      </c>
      <c r="D7" s="70"/>
      <c r="E7" s="70">
        <v>80000</v>
      </c>
      <c r="F7" s="70"/>
    </row>
  </sheetData>
  <mergeCells count="6">
    <mergeCell ref="A2:F2"/>
    <mergeCell ref="A3:D3"/>
    <mergeCell ref="C4:E4"/>
    <mergeCell ref="A4:A5"/>
    <mergeCell ref="B4:B5"/>
    <mergeCell ref="F4:F5"/>
  </mergeCells>
  <phoneticPr fontId="2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sheetPr>
  <dimension ref="A1:W41"/>
  <sheetViews>
    <sheetView showZeros="0" workbookViewId="0"/>
  </sheetViews>
  <sheetFormatPr defaultColWidth="9.109375" defaultRowHeight="14.25" customHeight="1"/>
  <cols>
    <col min="1" max="1" width="28.6640625" customWidth="1"/>
    <col min="2" max="3" width="23.88671875" customWidth="1"/>
    <col min="4" max="4" width="14.5546875" customWidth="1"/>
    <col min="5" max="5" width="18.44140625" customWidth="1"/>
    <col min="6" max="6" width="14.77734375" customWidth="1"/>
    <col min="7" max="7" width="18.88671875" customWidth="1"/>
    <col min="8" max="13" width="15.33203125" customWidth="1"/>
    <col min="14" max="16" width="14.77734375" customWidth="1"/>
    <col min="17" max="17" width="14.88671875" customWidth="1"/>
    <col min="18" max="23" width="15" customWidth="1"/>
  </cols>
  <sheetData>
    <row r="1" spans="1:23" ht="13.5" customHeight="1">
      <c r="D1" s="1"/>
      <c r="E1" s="1"/>
      <c r="F1" s="1"/>
      <c r="G1" s="1"/>
      <c r="U1" s="64"/>
      <c r="W1" s="32" t="s">
        <v>129</v>
      </c>
    </row>
    <row r="2" spans="1:23" ht="27.75" customHeight="1">
      <c r="A2" s="114" t="s">
        <v>130</v>
      </c>
      <c r="B2" s="114"/>
      <c r="C2" s="114"/>
      <c r="D2" s="114"/>
      <c r="E2" s="114"/>
      <c r="F2" s="114"/>
      <c r="G2" s="114"/>
      <c r="H2" s="114"/>
      <c r="I2" s="114"/>
      <c r="J2" s="114"/>
      <c r="K2" s="114"/>
      <c r="L2" s="114"/>
      <c r="M2" s="114"/>
      <c r="N2" s="114"/>
      <c r="O2" s="114"/>
      <c r="P2" s="114"/>
      <c r="Q2" s="114"/>
      <c r="R2" s="114"/>
      <c r="S2" s="114"/>
      <c r="T2" s="114"/>
      <c r="U2" s="114"/>
      <c r="V2" s="114"/>
      <c r="W2" s="114"/>
    </row>
    <row r="3" spans="1:23" ht="13.5" customHeight="1">
      <c r="A3" s="144" t="str">
        <f>"单位名称："&amp;"云南省人口和计划生育科学技术研究所"</f>
        <v>单位名称：云南省人口和计划生育科学技术研究所</v>
      </c>
      <c r="B3" s="158"/>
      <c r="C3" s="158"/>
      <c r="D3" s="158"/>
      <c r="E3" s="158"/>
      <c r="F3" s="158"/>
      <c r="G3" s="158"/>
      <c r="H3" s="3"/>
      <c r="I3" s="3"/>
      <c r="J3" s="3"/>
      <c r="K3" s="3"/>
      <c r="L3" s="3"/>
      <c r="M3" s="3"/>
      <c r="N3" s="3"/>
      <c r="O3" s="3"/>
      <c r="P3" s="3"/>
      <c r="Q3" s="3"/>
      <c r="U3" s="64"/>
      <c r="W3" s="60" t="s">
        <v>122</v>
      </c>
    </row>
    <row r="4" spans="1:23" ht="21.75" customHeight="1">
      <c r="A4" s="165" t="s">
        <v>131</v>
      </c>
      <c r="B4" s="165" t="s">
        <v>132</v>
      </c>
      <c r="C4" s="165" t="s">
        <v>133</v>
      </c>
      <c r="D4" s="141" t="s">
        <v>134</v>
      </c>
      <c r="E4" s="141" t="s">
        <v>135</v>
      </c>
      <c r="F4" s="141" t="s">
        <v>136</v>
      </c>
      <c r="G4" s="141" t="s">
        <v>137</v>
      </c>
      <c r="H4" s="136" t="s">
        <v>138</v>
      </c>
      <c r="I4" s="136"/>
      <c r="J4" s="136"/>
      <c r="K4" s="136"/>
      <c r="L4" s="159"/>
      <c r="M4" s="159"/>
      <c r="N4" s="159"/>
      <c r="O4" s="159"/>
      <c r="P4" s="159"/>
      <c r="Q4" s="160"/>
      <c r="R4" s="136"/>
      <c r="S4" s="136"/>
      <c r="T4" s="136"/>
      <c r="U4" s="136"/>
      <c r="V4" s="136"/>
      <c r="W4" s="136"/>
    </row>
    <row r="5" spans="1:23" ht="21.75" customHeight="1">
      <c r="A5" s="166"/>
      <c r="B5" s="166"/>
      <c r="C5" s="166"/>
      <c r="D5" s="168"/>
      <c r="E5" s="168"/>
      <c r="F5" s="168"/>
      <c r="G5" s="168"/>
      <c r="H5" s="136" t="s">
        <v>31</v>
      </c>
      <c r="I5" s="160" t="s">
        <v>34</v>
      </c>
      <c r="J5" s="160"/>
      <c r="K5" s="160"/>
      <c r="L5" s="159"/>
      <c r="M5" s="159"/>
      <c r="N5" s="159" t="s">
        <v>139</v>
      </c>
      <c r="O5" s="159"/>
      <c r="P5" s="159"/>
      <c r="Q5" s="160" t="s">
        <v>37</v>
      </c>
      <c r="R5" s="136" t="s">
        <v>52</v>
      </c>
      <c r="S5" s="160"/>
      <c r="T5" s="160"/>
      <c r="U5" s="160"/>
      <c r="V5" s="160"/>
      <c r="W5" s="160"/>
    </row>
    <row r="6" spans="1:23" ht="15" customHeight="1">
      <c r="A6" s="167"/>
      <c r="B6" s="167"/>
      <c r="C6" s="167"/>
      <c r="D6" s="146"/>
      <c r="E6" s="146"/>
      <c r="F6" s="146"/>
      <c r="G6" s="146"/>
      <c r="H6" s="136"/>
      <c r="I6" s="160" t="s">
        <v>140</v>
      </c>
      <c r="J6" s="160" t="s">
        <v>141</v>
      </c>
      <c r="K6" s="160" t="s">
        <v>142</v>
      </c>
      <c r="L6" s="161" t="s">
        <v>143</v>
      </c>
      <c r="M6" s="161" t="s">
        <v>144</v>
      </c>
      <c r="N6" s="161" t="s">
        <v>34</v>
      </c>
      <c r="O6" s="161" t="s">
        <v>35</v>
      </c>
      <c r="P6" s="161" t="s">
        <v>36</v>
      </c>
      <c r="Q6" s="160"/>
      <c r="R6" s="160" t="s">
        <v>33</v>
      </c>
      <c r="S6" s="160" t="s">
        <v>44</v>
      </c>
      <c r="T6" s="160" t="s">
        <v>145</v>
      </c>
      <c r="U6" s="160" t="s">
        <v>40</v>
      </c>
      <c r="V6" s="160" t="s">
        <v>41</v>
      </c>
      <c r="W6" s="160" t="s">
        <v>42</v>
      </c>
    </row>
    <row r="7" spans="1:23" ht="27.75" customHeight="1">
      <c r="A7" s="167"/>
      <c r="B7" s="167"/>
      <c r="C7" s="167"/>
      <c r="D7" s="146"/>
      <c r="E7" s="146"/>
      <c r="F7" s="146"/>
      <c r="G7" s="146"/>
      <c r="H7" s="136"/>
      <c r="I7" s="160"/>
      <c r="J7" s="160"/>
      <c r="K7" s="160"/>
      <c r="L7" s="161"/>
      <c r="M7" s="161"/>
      <c r="N7" s="161"/>
      <c r="O7" s="161"/>
      <c r="P7" s="161"/>
      <c r="Q7" s="160"/>
      <c r="R7" s="160"/>
      <c r="S7" s="160"/>
      <c r="T7" s="160"/>
      <c r="U7" s="160"/>
      <c r="V7" s="160"/>
      <c r="W7" s="160"/>
    </row>
    <row r="8" spans="1:23" ht="15" customHeight="1">
      <c r="A8" s="65">
        <v>1</v>
      </c>
      <c r="B8" s="65">
        <v>2</v>
      </c>
      <c r="C8" s="65">
        <v>3</v>
      </c>
      <c r="D8" s="65">
        <v>4</v>
      </c>
      <c r="E8" s="65">
        <v>5</v>
      </c>
      <c r="F8" s="65">
        <v>6</v>
      </c>
      <c r="G8" s="65">
        <v>7</v>
      </c>
      <c r="H8" s="65">
        <v>8</v>
      </c>
      <c r="I8" s="65">
        <v>9</v>
      </c>
      <c r="J8" s="65">
        <v>10</v>
      </c>
      <c r="K8" s="65">
        <v>11</v>
      </c>
      <c r="L8" s="65">
        <v>12</v>
      </c>
      <c r="M8" s="65">
        <v>13</v>
      </c>
      <c r="N8" s="65">
        <v>14</v>
      </c>
      <c r="O8" s="65">
        <v>15</v>
      </c>
      <c r="P8" s="65">
        <v>16</v>
      </c>
      <c r="Q8" s="65">
        <v>17</v>
      </c>
      <c r="R8" s="65">
        <v>18</v>
      </c>
      <c r="S8" s="65">
        <v>19</v>
      </c>
      <c r="T8" s="65">
        <v>20</v>
      </c>
      <c r="U8" s="65">
        <v>21</v>
      </c>
      <c r="V8" s="65">
        <v>22</v>
      </c>
      <c r="W8" s="65">
        <v>23</v>
      </c>
    </row>
    <row r="9" spans="1:23" ht="18.75" customHeight="1">
      <c r="A9" s="61" t="s">
        <v>46</v>
      </c>
      <c r="B9" s="62"/>
      <c r="C9" s="61"/>
      <c r="D9" s="61"/>
      <c r="E9" s="61"/>
      <c r="F9" s="61"/>
      <c r="G9" s="61"/>
      <c r="H9" s="13">
        <v>15026896.279999999</v>
      </c>
      <c r="I9" s="13">
        <v>8176896.2800000003</v>
      </c>
      <c r="J9" s="13">
        <v>2041589.08</v>
      </c>
      <c r="K9" s="13">
        <v>70505.11</v>
      </c>
      <c r="L9" s="13">
        <v>6064802.0899999999</v>
      </c>
      <c r="M9" s="13"/>
      <c r="N9" s="13"/>
      <c r="O9" s="13"/>
      <c r="P9" s="13"/>
      <c r="Q9" s="13"/>
      <c r="R9" s="13">
        <v>6850000</v>
      </c>
      <c r="S9" s="13">
        <v>6800000</v>
      </c>
      <c r="T9" s="13"/>
      <c r="U9" s="13"/>
      <c r="V9" s="13"/>
      <c r="W9" s="13">
        <v>50000</v>
      </c>
    </row>
    <row r="10" spans="1:23" ht="31.35" customHeight="1">
      <c r="A10" s="66" t="s">
        <v>46</v>
      </c>
      <c r="B10" s="62" t="s">
        <v>146</v>
      </c>
      <c r="C10" s="61" t="s">
        <v>147</v>
      </c>
      <c r="D10" s="61" t="s">
        <v>64</v>
      </c>
      <c r="E10" s="61" t="s">
        <v>65</v>
      </c>
      <c r="F10" s="61" t="s">
        <v>148</v>
      </c>
      <c r="G10" s="61" t="s">
        <v>149</v>
      </c>
      <c r="H10" s="13">
        <v>1969092</v>
      </c>
      <c r="I10" s="13">
        <v>1969092</v>
      </c>
      <c r="J10" s="13">
        <v>483898</v>
      </c>
      <c r="K10" s="13">
        <v>33500</v>
      </c>
      <c r="L10" s="13">
        <v>1451694</v>
      </c>
      <c r="M10" s="13"/>
      <c r="N10" s="13"/>
      <c r="O10" s="13"/>
      <c r="P10" s="13"/>
      <c r="Q10" s="13"/>
      <c r="R10" s="13"/>
      <c r="S10" s="13"/>
      <c r="T10" s="13"/>
      <c r="U10" s="13"/>
      <c r="V10" s="13"/>
      <c r="W10" s="13"/>
    </row>
    <row r="11" spans="1:23" ht="31.35" customHeight="1">
      <c r="A11" s="66" t="s">
        <v>46</v>
      </c>
      <c r="B11" s="62" t="s">
        <v>146</v>
      </c>
      <c r="C11" s="61" t="s">
        <v>147</v>
      </c>
      <c r="D11" s="61" t="s">
        <v>64</v>
      </c>
      <c r="E11" s="61" t="s">
        <v>65</v>
      </c>
      <c r="F11" s="61" t="s">
        <v>150</v>
      </c>
      <c r="G11" s="61" t="s">
        <v>151</v>
      </c>
      <c r="H11" s="13">
        <v>660</v>
      </c>
      <c r="I11" s="13">
        <v>660</v>
      </c>
      <c r="J11" s="13">
        <v>165</v>
      </c>
      <c r="K11" s="13"/>
      <c r="L11" s="13">
        <v>495</v>
      </c>
      <c r="M11" s="13"/>
      <c r="N11" s="13"/>
      <c r="O11" s="13"/>
      <c r="P11" s="13"/>
      <c r="Q11" s="13"/>
      <c r="R11" s="13"/>
      <c r="S11" s="13"/>
      <c r="T11" s="13"/>
      <c r="U11" s="13"/>
      <c r="V11" s="13"/>
      <c r="W11" s="13"/>
    </row>
    <row r="12" spans="1:23" ht="31.35" customHeight="1">
      <c r="A12" s="66" t="s">
        <v>46</v>
      </c>
      <c r="B12" s="62" t="s">
        <v>146</v>
      </c>
      <c r="C12" s="61" t="s">
        <v>147</v>
      </c>
      <c r="D12" s="61" t="s">
        <v>64</v>
      </c>
      <c r="E12" s="61" t="s">
        <v>65</v>
      </c>
      <c r="F12" s="61" t="s">
        <v>152</v>
      </c>
      <c r="G12" s="61" t="s">
        <v>153</v>
      </c>
      <c r="H12" s="13">
        <v>164091</v>
      </c>
      <c r="I12" s="13">
        <v>164091</v>
      </c>
      <c r="J12" s="13">
        <v>41022.75</v>
      </c>
      <c r="K12" s="13"/>
      <c r="L12" s="13">
        <v>123068.25</v>
      </c>
      <c r="M12" s="13"/>
      <c r="N12" s="13"/>
      <c r="O12" s="13"/>
      <c r="P12" s="13"/>
      <c r="Q12" s="13"/>
      <c r="R12" s="13"/>
      <c r="S12" s="13"/>
      <c r="T12" s="13"/>
      <c r="U12" s="13"/>
      <c r="V12" s="13"/>
      <c r="W12" s="13"/>
    </row>
    <row r="13" spans="1:23" ht="31.35" customHeight="1">
      <c r="A13" s="66" t="s">
        <v>46</v>
      </c>
      <c r="B13" s="62" t="s">
        <v>146</v>
      </c>
      <c r="C13" s="61" t="s">
        <v>147</v>
      </c>
      <c r="D13" s="61" t="s">
        <v>64</v>
      </c>
      <c r="E13" s="61" t="s">
        <v>65</v>
      </c>
      <c r="F13" s="61" t="s">
        <v>154</v>
      </c>
      <c r="G13" s="61" t="s">
        <v>155</v>
      </c>
      <c r="H13" s="13">
        <v>4473502.4000000004</v>
      </c>
      <c r="I13" s="13">
        <v>3223502.4</v>
      </c>
      <c r="J13" s="13">
        <v>805875.6</v>
      </c>
      <c r="K13" s="13"/>
      <c r="L13" s="13">
        <v>2417626.7999999998</v>
      </c>
      <c r="M13" s="13"/>
      <c r="N13" s="13"/>
      <c r="O13" s="13"/>
      <c r="P13" s="13"/>
      <c r="Q13" s="13"/>
      <c r="R13" s="13">
        <v>1250000</v>
      </c>
      <c r="S13" s="13">
        <v>1250000</v>
      </c>
      <c r="T13" s="13"/>
      <c r="U13" s="13"/>
      <c r="V13" s="13"/>
      <c r="W13" s="13"/>
    </row>
    <row r="14" spans="1:23" ht="31.35" customHeight="1">
      <c r="A14" s="66" t="s">
        <v>46</v>
      </c>
      <c r="B14" s="62" t="s">
        <v>156</v>
      </c>
      <c r="C14" s="61" t="s">
        <v>157</v>
      </c>
      <c r="D14" s="61" t="s">
        <v>72</v>
      </c>
      <c r="E14" s="61" t="s">
        <v>73</v>
      </c>
      <c r="F14" s="61" t="s">
        <v>158</v>
      </c>
      <c r="G14" s="61" t="s">
        <v>159</v>
      </c>
      <c r="H14" s="13">
        <v>744749.66</v>
      </c>
      <c r="I14" s="13">
        <v>744749.66</v>
      </c>
      <c r="J14" s="13">
        <v>186187.42</v>
      </c>
      <c r="K14" s="13"/>
      <c r="L14" s="13">
        <v>558562.24</v>
      </c>
      <c r="M14" s="13"/>
      <c r="N14" s="13"/>
      <c r="O14" s="13"/>
      <c r="P14" s="13"/>
      <c r="Q14" s="13"/>
      <c r="R14" s="13"/>
      <c r="S14" s="13"/>
      <c r="T14" s="13"/>
      <c r="U14" s="13"/>
      <c r="V14" s="13"/>
      <c r="W14" s="13"/>
    </row>
    <row r="15" spans="1:23" ht="31.35" customHeight="1">
      <c r="A15" s="66" t="s">
        <v>46</v>
      </c>
      <c r="B15" s="62" t="s">
        <v>156</v>
      </c>
      <c r="C15" s="61" t="s">
        <v>157</v>
      </c>
      <c r="D15" s="61" t="s">
        <v>76</v>
      </c>
      <c r="E15" s="61" t="s">
        <v>75</v>
      </c>
      <c r="F15" s="61" t="s">
        <v>160</v>
      </c>
      <c r="G15" s="61" t="s">
        <v>161</v>
      </c>
      <c r="H15" s="13">
        <v>36239.93</v>
      </c>
      <c r="I15" s="13">
        <v>36239.93</v>
      </c>
      <c r="J15" s="13">
        <v>9059.98</v>
      </c>
      <c r="K15" s="13"/>
      <c r="L15" s="13">
        <v>27179.95</v>
      </c>
      <c r="M15" s="13"/>
      <c r="N15" s="13"/>
      <c r="O15" s="13"/>
      <c r="P15" s="13"/>
      <c r="Q15" s="13"/>
      <c r="R15" s="13"/>
      <c r="S15" s="13"/>
      <c r="T15" s="13"/>
      <c r="U15" s="13"/>
      <c r="V15" s="13"/>
      <c r="W15" s="13"/>
    </row>
    <row r="16" spans="1:23" ht="31.35" customHeight="1">
      <c r="A16" s="66" t="s">
        <v>46</v>
      </c>
      <c r="B16" s="62" t="s">
        <v>156</v>
      </c>
      <c r="C16" s="61" t="s">
        <v>157</v>
      </c>
      <c r="D16" s="61" t="s">
        <v>85</v>
      </c>
      <c r="E16" s="61" t="s">
        <v>86</v>
      </c>
      <c r="F16" s="61" t="s">
        <v>162</v>
      </c>
      <c r="G16" s="61" t="s">
        <v>163</v>
      </c>
      <c r="H16" s="13">
        <v>502706.02</v>
      </c>
      <c r="I16" s="13">
        <v>502706.02</v>
      </c>
      <c r="J16" s="13">
        <v>125676.51</v>
      </c>
      <c r="K16" s="13"/>
      <c r="L16" s="13">
        <v>377029.51</v>
      </c>
      <c r="M16" s="13"/>
      <c r="N16" s="13"/>
      <c r="O16" s="13"/>
      <c r="P16" s="13"/>
      <c r="Q16" s="13"/>
      <c r="R16" s="13"/>
      <c r="S16" s="13"/>
      <c r="T16" s="13"/>
      <c r="U16" s="13"/>
      <c r="V16" s="13"/>
      <c r="W16" s="13"/>
    </row>
    <row r="17" spans="1:23" ht="31.35" customHeight="1">
      <c r="A17" s="66" t="s">
        <v>46</v>
      </c>
      <c r="B17" s="62" t="s">
        <v>156</v>
      </c>
      <c r="C17" s="61" t="s">
        <v>157</v>
      </c>
      <c r="D17" s="61" t="s">
        <v>87</v>
      </c>
      <c r="E17" s="61" t="s">
        <v>88</v>
      </c>
      <c r="F17" s="61" t="s">
        <v>164</v>
      </c>
      <c r="G17" s="61" t="s">
        <v>165</v>
      </c>
      <c r="H17" s="13">
        <v>377452.81</v>
      </c>
      <c r="I17" s="13">
        <v>377452.81</v>
      </c>
      <c r="J17" s="13">
        <v>94363.199999999997</v>
      </c>
      <c r="K17" s="13"/>
      <c r="L17" s="13">
        <v>283089.61</v>
      </c>
      <c r="M17" s="13"/>
      <c r="N17" s="13"/>
      <c r="O17" s="13"/>
      <c r="P17" s="13"/>
      <c r="Q17" s="13"/>
      <c r="R17" s="13"/>
      <c r="S17" s="13"/>
      <c r="T17" s="13"/>
      <c r="U17" s="13"/>
      <c r="V17" s="13"/>
      <c r="W17" s="13"/>
    </row>
    <row r="18" spans="1:23" ht="31.35" customHeight="1">
      <c r="A18" s="66" t="s">
        <v>46</v>
      </c>
      <c r="B18" s="62" t="s">
        <v>156</v>
      </c>
      <c r="C18" s="61" t="s">
        <v>157</v>
      </c>
      <c r="D18" s="61" t="s">
        <v>89</v>
      </c>
      <c r="E18" s="61" t="s">
        <v>90</v>
      </c>
      <c r="F18" s="61" t="s">
        <v>160</v>
      </c>
      <c r="G18" s="61" t="s">
        <v>161</v>
      </c>
      <c r="H18" s="13">
        <v>34320</v>
      </c>
      <c r="I18" s="13">
        <v>34320</v>
      </c>
      <c r="J18" s="13">
        <v>34320</v>
      </c>
      <c r="K18" s="13"/>
      <c r="L18" s="13"/>
      <c r="M18" s="13"/>
      <c r="N18" s="13"/>
      <c r="O18" s="13"/>
      <c r="P18" s="13"/>
      <c r="Q18" s="13"/>
      <c r="R18" s="13"/>
      <c r="S18" s="13"/>
      <c r="T18" s="13"/>
      <c r="U18" s="13"/>
      <c r="V18" s="13"/>
      <c r="W18" s="13"/>
    </row>
    <row r="19" spans="1:23" ht="31.35" customHeight="1">
      <c r="A19" s="66" t="s">
        <v>46</v>
      </c>
      <c r="B19" s="62" t="s">
        <v>166</v>
      </c>
      <c r="C19" s="61" t="s">
        <v>96</v>
      </c>
      <c r="D19" s="61" t="s">
        <v>95</v>
      </c>
      <c r="E19" s="61" t="s">
        <v>96</v>
      </c>
      <c r="F19" s="61" t="s">
        <v>167</v>
      </c>
      <c r="G19" s="61" t="s">
        <v>96</v>
      </c>
      <c r="H19" s="13">
        <v>550364.92000000004</v>
      </c>
      <c r="I19" s="13">
        <v>550364.92000000004</v>
      </c>
      <c r="J19" s="13">
        <v>137591.23000000001</v>
      </c>
      <c r="K19" s="13">
        <v>37005.11</v>
      </c>
      <c r="L19" s="13">
        <v>375768.58</v>
      </c>
      <c r="M19" s="13"/>
      <c r="N19" s="13"/>
      <c r="O19" s="13"/>
      <c r="P19" s="13"/>
      <c r="Q19" s="13"/>
      <c r="R19" s="13"/>
      <c r="S19" s="13"/>
      <c r="T19" s="13"/>
      <c r="U19" s="13"/>
      <c r="V19" s="13"/>
      <c r="W19" s="13"/>
    </row>
    <row r="20" spans="1:23" ht="31.35" customHeight="1">
      <c r="A20" s="66" t="s">
        <v>46</v>
      </c>
      <c r="B20" s="62" t="s">
        <v>168</v>
      </c>
      <c r="C20" s="61" t="s">
        <v>169</v>
      </c>
      <c r="D20" s="61" t="s">
        <v>64</v>
      </c>
      <c r="E20" s="61" t="s">
        <v>65</v>
      </c>
      <c r="F20" s="61" t="s">
        <v>170</v>
      </c>
      <c r="G20" s="61" t="s">
        <v>171</v>
      </c>
      <c r="H20" s="13">
        <v>80000</v>
      </c>
      <c r="I20" s="13">
        <v>80000</v>
      </c>
      <c r="J20" s="13"/>
      <c r="K20" s="13"/>
      <c r="L20" s="13">
        <v>80000</v>
      </c>
      <c r="M20" s="13"/>
      <c r="N20" s="13"/>
      <c r="O20" s="13"/>
      <c r="P20" s="13"/>
      <c r="Q20" s="13"/>
      <c r="R20" s="13"/>
      <c r="S20" s="13"/>
      <c r="T20" s="13"/>
      <c r="U20" s="13"/>
      <c r="V20" s="13"/>
      <c r="W20" s="13"/>
    </row>
    <row r="21" spans="1:23" ht="31.35" customHeight="1">
      <c r="A21" s="66" t="s">
        <v>46</v>
      </c>
      <c r="B21" s="62" t="s">
        <v>172</v>
      </c>
      <c r="C21" s="61" t="s">
        <v>126</v>
      </c>
      <c r="D21" s="61" t="s">
        <v>64</v>
      </c>
      <c r="E21" s="61" t="s">
        <v>65</v>
      </c>
      <c r="F21" s="61" t="s">
        <v>173</v>
      </c>
      <c r="G21" s="61" t="s">
        <v>126</v>
      </c>
      <c r="H21" s="13">
        <v>5000</v>
      </c>
      <c r="I21" s="13"/>
      <c r="J21" s="13"/>
      <c r="K21" s="13"/>
      <c r="L21" s="13"/>
      <c r="M21" s="13"/>
      <c r="N21" s="13"/>
      <c r="O21" s="13"/>
      <c r="P21" s="13"/>
      <c r="Q21" s="13"/>
      <c r="R21" s="13">
        <v>5000</v>
      </c>
      <c r="S21" s="13">
        <v>5000</v>
      </c>
      <c r="T21" s="13"/>
      <c r="U21" s="13"/>
      <c r="V21" s="13"/>
      <c r="W21" s="13"/>
    </row>
    <row r="22" spans="1:23" ht="31.35" customHeight="1">
      <c r="A22" s="66" t="s">
        <v>46</v>
      </c>
      <c r="B22" s="62" t="s">
        <v>174</v>
      </c>
      <c r="C22" s="61" t="s">
        <v>175</v>
      </c>
      <c r="D22" s="61" t="s">
        <v>64</v>
      </c>
      <c r="E22" s="61" t="s">
        <v>65</v>
      </c>
      <c r="F22" s="61" t="s">
        <v>176</v>
      </c>
      <c r="G22" s="61" t="s">
        <v>175</v>
      </c>
      <c r="H22" s="13">
        <v>107146.91</v>
      </c>
      <c r="I22" s="13">
        <v>107146.91</v>
      </c>
      <c r="J22" s="13">
        <v>26786.73</v>
      </c>
      <c r="K22" s="13"/>
      <c r="L22" s="13">
        <v>80360.179999999993</v>
      </c>
      <c r="M22" s="13"/>
      <c r="N22" s="13"/>
      <c r="O22" s="13"/>
      <c r="P22" s="13"/>
      <c r="Q22" s="13"/>
      <c r="R22" s="13"/>
      <c r="S22" s="13"/>
      <c r="T22" s="13"/>
      <c r="U22" s="13"/>
      <c r="V22" s="13"/>
      <c r="W22" s="13"/>
    </row>
    <row r="23" spans="1:23" ht="31.35" customHeight="1">
      <c r="A23" s="66" t="s">
        <v>46</v>
      </c>
      <c r="B23" s="62" t="s">
        <v>177</v>
      </c>
      <c r="C23" s="61" t="s">
        <v>178</v>
      </c>
      <c r="D23" s="61" t="s">
        <v>64</v>
      </c>
      <c r="E23" s="61" t="s">
        <v>65</v>
      </c>
      <c r="F23" s="61" t="s">
        <v>179</v>
      </c>
      <c r="G23" s="61" t="s">
        <v>180</v>
      </c>
      <c r="H23" s="13">
        <v>300000</v>
      </c>
      <c r="I23" s="13"/>
      <c r="J23" s="13"/>
      <c r="K23" s="13"/>
      <c r="L23" s="13"/>
      <c r="M23" s="13"/>
      <c r="N23" s="13"/>
      <c r="O23" s="13"/>
      <c r="P23" s="13"/>
      <c r="Q23" s="13"/>
      <c r="R23" s="13">
        <v>300000</v>
      </c>
      <c r="S23" s="13">
        <v>300000</v>
      </c>
      <c r="T23" s="13"/>
      <c r="U23" s="13"/>
      <c r="V23" s="13"/>
      <c r="W23" s="13"/>
    </row>
    <row r="24" spans="1:23" ht="31.35" customHeight="1">
      <c r="A24" s="66" t="s">
        <v>46</v>
      </c>
      <c r="B24" s="62" t="s">
        <v>177</v>
      </c>
      <c r="C24" s="61" t="s">
        <v>178</v>
      </c>
      <c r="D24" s="61" t="s">
        <v>64</v>
      </c>
      <c r="E24" s="61" t="s">
        <v>65</v>
      </c>
      <c r="F24" s="61" t="s">
        <v>181</v>
      </c>
      <c r="G24" s="61" t="s">
        <v>182</v>
      </c>
      <c r="H24" s="13">
        <v>40000</v>
      </c>
      <c r="I24" s="13"/>
      <c r="J24" s="13"/>
      <c r="K24" s="13"/>
      <c r="L24" s="13"/>
      <c r="M24" s="13"/>
      <c r="N24" s="13"/>
      <c r="O24" s="13"/>
      <c r="P24" s="13"/>
      <c r="Q24" s="13"/>
      <c r="R24" s="13">
        <v>40000</v>
      </c>
      <c r="S24" s="13">
        <v>40000</v>
      </c>
      <c r="T24" s="13"/>
      <c r="U24" s="13"/>
      <c r="V24" s="13"/>
      <c r="W24" s="13"/>
    </row>
    <row r="25" spans="1:23" ht="31.35" customHeight="1">
      <c r="A25" s="66" t="s">
        <v>46</v>
      </c>
      <c r="B25" s="62" t="s">
        <v>177</v>
      </c>
      <c r="C25" s="61" t="s">
        <v>178</v>
      </c>
      <c r="D25" s="61" t="s">
        <v>64</v>
      </c>
      <c r="E25" s="61" t="s">
        <v>65</v>
      </c>
      <c r="F25" s="61" t="s">
        <v>183</v>
      </c>
      <c r="G25" s="61" t="s">
        <v>184</v>
      </c>
      <c r="H25" s="13">
        <v>30000</v>
      </c>
      <c r="I25" s="13"/>
      <c r="J25" s="13"/>
      <c r="K25" s="13"/>
      <c r="L25" s="13"/>
      <c r="M25" s="13"/>
      <c r="N25" s="13"/>
      <c r="O25" s="13"/>
      <c r="P25" s="13"/>
      <c r="Q25" s="13"/>
      <c r="R25" s="13">
        <v>30000</v>
      </c>
      <c r="S25" s="13">
        <v>30000</v>
      </c>
      <c r="T25" s="13"/>
      <c r="U25" s="13"/>
      <c r="V25" s="13"/>
      <c r="W25" s="13"/>
    </row>
    <row r="26" spans="1:23" ht="31.35" customHeight="1">
      <c r="A26" s="66" t="s">
        <v>46</v>
      </c>
      <c r="B26" s="62" t="s">
        <v>177</v>
      </c>
      <c r="C26" s="61" t="s">
        <v>178</v>
      </c>
      <c r="D26" s="61" t="s">
        <v>64</v>
      </c>
      <c r="E26" s="61" t="s">
        <v>65</v>
      </c>
      <c r="F26" s="61" t="s">
        <v>185</v>
      </c>
      <c r="G26" s="61" t="s">
        <v>186</v>
      </c>
      <c r="H26" s="13">
        <v>30000</v>
      </c>
      <c r="I26" s="13"/>
      <c r="J26" s="13"/>
      <c r="K26" s="13"/>
      <c r="L26" s="13"/>
      <c r="M26" s="13"/>
      <c r="N26" s="13"/>
      <c r="O26" s="13"/>
      <c r="P26" s="13"/>
      <c r="Q26" s="13"/>
      <c r="R26" s="13">
        <v>30000</v>
      </c>
      <c r="S26" s="13">
        <v>30000</v>
      </c>
      <c r="T26" s="13"/>
      <c r="U26" s="13"/>
      <c r="V26" s="13"/>
      <c r="W26" s="13"/>
    </row>
    <row r="27" spans="1:23" ht="31.35" customHeight="1">
      <c r="A27" s="66" t="s">
        <v>46</v>
      </c>
      <c r="B27" s="62" t="s">
        <v>177</v>
      </c>
      <c r="C27" s="61" t="s">
        <v>178</v>
      </c>
      <c r="D27" s="61" t="s">
        <v>64</v>
      </c>
      <c r="E27" s="61" t="s">
        <v>65</v>
      </c>
      <c r="F27" s="61" t="s">
        <v>187</v>
      </c>
      <c r="G27" s="61" t="s">
        <v>188</v>
      </c>
      <c r="H27" s="13">
        <v>150000</v>
      </c>
      <c r="I27" s="13"/>
      <c r="J27" s="13"/>
      <c r="K27" s="13"/>
      <c r="L27" s="13"/>
      <c r="M27" s="13"/>
      <c r="N27" s="13"/>
      <c r="O27" s="13"/>
      <c r="P27" s="13"/>
      <c r="Q27" s="13"/>
      <c r="R27" s="13">
        <v>150000</v>
      </c>
      <c r="S27" s="13">
        <v>150000</v>
      </c>
      <c r="T27" s="13"/>
      <c r="U27" s="13"/>
      <c r="V27" s="13"/>
      <c r="W27" s="13"/>
    </row>
    <row r="28" spans="1:23" ht="31.35" customHeight="1">
      <c r="A28" s="66" t="s">
        <v>46</v>
      </c>
      <c r="B28" s="62" t="s">
        <v>177</v>
      </c>
      <c r="C28" s="61" t="s">
        <v>178</v>
      </c>
      <c r="D28" s="61" t="s">
        <v>64</v>
      </c>
      <c r="E28" s="61" t="s">
        <v>65</v>
      </c>
      <c r="F28" s="61" t="s">
        <v>189</v>
      </c>
      <c r="G28" s="61" t="s">
        <v>190</v>
      </c>
      <c r="H28" s="13">
        <v>20000</v>
      </c>
      <c r="I28" s="13"/>
      <c r="J28" s="13"/>
      <c r="K28" s="13"/>
      <c r="L28" s="13"/>
      <c r="M28" s="13"/>
      <c r="N28" s="13"/>
      <c r="O28" s="13"/>
      <c r="P28" s="13"/>
      <c r="Q28" s="13"/>
      <c r="R28" s="13">
        <v>20000</v>
      </c>
      <c r="S28" s="13">
        <v>20000</v>
      </c>
      <c r="T28" s="13"/>
      <c r="U28" s="13"/>
      <c r="V28" s="13"/>
      <c r="W28" s="13"/>
    </row>
    <row r="29" spans="1:23" ht="31.35" customHeight="1">
      <c r="A29" s="66" t="s">
        <v>46</v>
      </c>
      <c r="B29" s="62" t="s">
        <v>177</v>
      </c>
      <c r="C29" s="61" t="s">
        <v>178</v>
      </c>
      <c r="D29" s="61" t="s">
        <v>64</v>
      </c>
      <c r="E29" s="61" t="s">
        <v>65</v>
      </c>
      <c r="F29" s="61" t="s">
        <v>191</v>
      </c>
      <c r="G29" s="61" t="s">
        <v>192</v>
      </c>
      <c r="H29" s="13">
        <v>330000</v>
      </c>
      <c r="I29" s="13">
        <v>20000</v>
      </c>
      <c r="J29" s="13">
        <v>5000</v>
      </c>
      <c r="K29" s="13"/>
      <c r="L29" s="13">
        <v>15000</v>
      </c>
      <c r="M29" s="13"/>
      <c r="N29" s="13"/>
      <c r="O29" s="13"/>
      <c r="P29" s="13"/>
      <c r="Q29" s="13"/>
      <c r="R29" s="13">
        <v>310000</v>
      </c>
      <c r="S29" s="13">
        <v>310000</v>
      </c>
      <c r="T29" s="13"/>
      <c r="U29" s="13"/>
      <c r="V29" s="13"/>
      <c r="W29" s="13"/>
    </row>
    <row r="30" spans="1:23" ht="31.35" customHeight="1">
      <c r="A30" s="66" t="s">
        <v>46</v>
      </c>
      <c r="B30" s="62" t="s">
        <v>177</v>
      </c>
      <c r="C30" s="61" t="s">
        <v>178</v>
      </c>
      <c r="D30" s="61" t="s">
        <v>64</v>
      </c>
      <c r="E30" s="61" t="s">
        <v>65</v>
      </c>
      <c r="F30" s="61" t="s">
        <v>193</v>
      </c>
      <c r="G30" s="61" t="s">
        <v>194</v>
      </c>
      <c r="H30" s="13">
        <v>530000</v>
      </c>
      <c r="I30" s="13"/>
      <c r="J30" s="13"/>
      <c r="K30" s="13"/>
      <c r="L30" s="13"/>
      <c r="M30" s="13"/>
      <c r="N30" s="13"/>
      <c r="O30" s="13"/>
      <c r="P30" s="13"/>
      <c r="Q30" s="13"/>
      <c r="R30" s="13">
        <v>530000</v>
      </c>
      <c r="S30" s="13">
        <v>530000</v>
      </c>
      <c r="T30" s="13"/>
      <c r="U30" s="13"/>
      <c r="V30" s="13"/>
      <c r="W30" s="13"/>
    </row>
    <row r="31" spans="1:23" ht="31.35" customHeight="1">
      <c r="A31" s="66" t="s">
        <v>46</v>
      </c>
      <c r="B31" s="62" t="s">
        <v>177</v>
      </c>
      <c r="C31" s="61" t="s">
        <v>178</v>
      </c>
      <c r="D31" s="61" t="s">
        <v>64</v>
      </c>
      <c r="E31" s="61" t="s">
        <v>65</v>
      </c>
      <c r="F31" s="61" t="s">
        <v>195</v>
      </c>
      <c r="G31" s="61" t="s">
        <v>196</v>
      </c>
      <c r="H31" s="13">
        <v>53000</v>
      </c>
      <c r="I31" s="13"/>
      <c r="J31" s="13"/>
      <c r="K31" s="13"/>
      <c r="L31" s="13"/>
      <c r="M31" s="13"/>
      <c r="N31" s="13"/>
      <c r="O31" s="13"/>
      <c r="P31" s="13"/>
      <c r="Q31" s="13"/>
      <c r="R31" s="13">
        <v>53000</v>
      </c>
      <c r="S31" s="13">
        <v>53000</v>
      </c>
      <c r="T31" s="13"/>
      <c r="U31" s="13"/>
      <c r="V31" s="13"/>
      <c r="W31" s="13"/>
    </row>
    <row r="32" spans="1:23" ht="31.35" customHeight="1">
      <c r="A32" s="66" t="s">
        <v>46</v>
      </c>
      <c r="B32" s="62" t="s">
        <v>177</v>
      </c>
      <c r="C32" s="61" t="s">
        <v>178</v>
      </c>
      <c r="D32" s="61" t="s">
        <v>64</v>
      </c>
      <c r="E32" s="61" t="s">
        <v>65</v>
      </c>
      <c r="F32" s="61" t="s">
        <v>197</v>
      </c>
      <c r="G32" s="61" t="s">
        <v>198</v>
      </c>
      <c r="H32" s="13">
        <v>2410383.7200000002</v>
      </c>
      <c r="I32" s="13">
        <v>210383.72</v>
      </c>
      <c r="J32" s="13">
        <v>52595.93</v>
      </c>
      <c r="K32" s="13"/>
      <c r="L32" s="13">
        <v>157787.79</v>
      </c>
      <c r="M32" s="13"/>
      <c r="N32" s="13"/>
      <c r="O32" s="13"/>
      <c r="P32" s="13"/>
      <c r="Q32" s="13"/>
      <c r="R32" s="13">
        <v>2200000</v>
      </c>
      <c r="S32" s="13">
        <v>2200000</v>
      </c>
      <c r="T32" s="13"/>
      <c r="U32" s="13"/>
      <c r="V32" s="13"/>
      <c r="W32" s="13"/>
    </row>
    <row r="33" spans="1:23" ht="31.35" customHeight="1">
      <c r="A33" s="66" t="s">
        <v>46</v>
      </c>
      <c r="B33" s="62" t="s">
        <v>177</v>
      </c>
      <c r="C33" s="61" t="s">
        <v>178</v>
      </c>
      <c r="D33" s="61" t="s">
        <v>64</v>
      </c>
      <c r="E33" s="61" t="s">
        <v>65</v>
      </c>
      <c r="F33" s="61" t="s">
        <v>199</v>
      </c>
      <c r="G33" s="61" t="s">
        <v>200</v>
      </c>
      <c r="H33" s="13">
        <v>85000</v>
      </c>
      <c r="I33" s="13"/>
      <c r="J33" s="13"/>
      <c r="K33" s="13"/>
      <c r="L33" s="13"/>
      <c r="M33" s="13"/>
      <c r="N33" s="13"/>
      <c r="O33" s="13"/>
      <c r="P33" s="13"/>
      <c r="Q33" s="13"/>
      <c r="R33" s="13">
        <v>85000</v>
      </c>
      <c r="S33" s="13">
        <v>85000</v>
      </c>
      <c r="T33" s="13"/>
      <c r="U33" s="13"/>
      <c r="V33" s="13"/>
      <c r="W33" s="13"/>
    </row>
    <row r="34" spans="1:23" ht="31.35" customHeight="1">
      <c r="A34" s="66" t="s">
        <v>46</v>
      </c>
      <c r="B34" s="62" t="s">
        <v>177</v>
      </c>
      <c r="C34" s="61" t="s">
        <v>178</v>
      </c>
      <c r="D34" s="61" t="s">
        <v>64</v>
      </c>
      <c r="E34" s="61" t="s">
        <v>65</v>
      </c>
      <c r="F34" s="61" t="s">
        <v>201</v>
      </c>
      <c r="G34" s="61" t="s">
        <v>202</v>
      </c>
      <c r="H34" s="13">
        <v>1000000</v>
      </c>
      <c r="I34" s="13"/>
      <c r="J34" s="13"/>
      <c r="K34" s="13"/>
      <c r="L34" s="13"/>
      <c r="M34" s="13"/>
      <c r="N34" s="13"/>
      <c r="O34" s="13"/>
      <c r="P34" s="13"/>
      <c r="Q34" s="13"/>
      <c r="R34" s="13">
        <v>1000000</v>
      </c>
      <c r="S34" s="13">
        <v>1000000</v>
      </c>
      <c r="T34" s="13"/>
      <c r="U34" s="13"/>
      <c r="V34" s="13"/>
      <c r="W34" s="13"/>
    </row>
    <row r="35" spans="1:23" ht="31.35" customHeight="1">
      <c r="A35" s="66" t="s">
        <v>46</v>
      </c>
      <c r="B35" s="62" t="s">
        <v>177</v>
      </c>
      <c r="C35" s="61" t="s">
        <v>178</v>
      </c>
      <c r="D35" s="61" t="s">
        <v>64</v>
      </c>
      <c r="E35" s="61" t="s">
        <v>65</v>
      </c>
      <c r="F35" s="61" t="s">
        <v>203</v>
      </c>
      <c r="G35" s="61" t="s">
        <v>204</v>
      </c>
      <c r="H35" s="13">
        <v>107146.91</v>
      </c>
      <c r="I35" s="13">
        <v>107146.91</v>
      </c>
      <c r="J35" s="13">
        <v>26786.73</v>
      </c>
      <c r="K35" s="13"/>
      <c r="L35" s="13">
        <v>80360.179999999993</v>
      </c>
      <c r="M35" s="13"/>
      <c r="N35" s="13"/>
      <c r="O35" s="13"/>
      <c r="P35" s="13"/>
      <c r="Q35" s="13"/>
      <c r="R35" s="13"/>
      <c r="S35" s="13"/>
      <c r="T35" s="13"/>
      <c r="U35" s="13"/>
      <c r="V35" s="13"/>
      <c r="W35" s="13"/>
    </row>
    <row r="36" spans="1:23" ht="31.35" customHeight="1">
      <c r="A36" s="66" t="s">
        <v>46</v>
      </c>
      <c r="B36" s="62" t="s">
        <v>177</v>
      </c>
      <c r="C36" s="61" t="s">
        <v>178</v>
      </c>
      <c r="D36" s="61" t="s">
        <v>64</v>
      </c>
      <c r="E36" s="61" t="s">
        <v>65</v>
      </c>
      <c r="F36" s="61" t="s">
        <v>205</v>
      </c>
      <c r="G36" s="61" t="s">
        <v>206</v>
      </c>
      <c r="H36" s="13">
        <v>152000</v>
      </c>
      <c r="I36" s="13"/>
      <c r="J36" s="13"/>
      <c r="K36" s="13"/>
      <c r="L36" s="13"/>
      <c r="M36" s="13"/>
      <c r="N36" s="13"/>
      <c r="O36" s="13"/>
      <c r="P36" s="13"/>
      <c r="Q36" s="13"/>
      <c r="R36" s="13">
        <v>152000</v>
      </c>
      <c r="S36" s="13">
        <v>152000</v>
      </c>
      <c r="T36" s="13"/>
      <c r="U36" s="13"/>
      <c r="V36" s="13"/>
      <c r="W36" s="13"/>
    </row>
    <row r="37" spans="1:23" ht="31.35" customHeight="1">
      <c r="A37" s="66" t="s">
        <v>46</v>
      </c>
      <c r="B37" s="62" t="s">
        <v>177</v>
      </c>
      <c r="C37" s="61" t="s">
        <v>178</v>
      </c>
      <c r="D37" s="61" t="s">
        <v>64</v>
      </c>
      <c r="E37" s="61" t="s">
        <v>65</v>
      </c>
      <c r="F37" s="61" t="s">
        <v>207</v>
      </c>
      <c r="G37" s="61" t="s">
        <v>208</v>
      </c>
      <c r="H37" s="13">
        <v>349200</v>
      </c>
      <c r="I37" s="13">
        <v>24200</v>
      </c>
      <c r="J37" s="13">
        <v>6050</v>
      </c>
      <c r="K37" s="13"/>
      <c r="L37" s="13">
        <v>18150</v>
      </c>
      <c r="M37" s="13"/>
      <c r="N37" s="13"/>
      <c r="O37" s="13"/>
      <c r="P37" s="13"/>
      <c r="Q37" s="13"/>
      <c r="R37" s="13">
        <v>325000</v>
      </c>
      <c r="S37" s="13">
        <v>275000</v>
      </c>
      <c r="T37" s="13"/>
      <c r="U37" s="13"/>
      <c r="V37" s="13"/>
      <c r="W37" s="13">
        <v>50000</v>
      </c>
    </row>
    <row r="38" spans="1:23" ht="31.35" customHeight="1">
      <c r="A38" s="66" t="s">
        <v>46</v>
      </c>
      <c r="B38" s="62" t="s">
        <v>177</v>
      </c>
      <c r="C38" s="61" t="s">
        <v>178</v>
      </c>
      <c r="D38" s="61" t="s">
        <v>64</v>
      </c>
      <c r="E38" s="61" t="s">
        <v>65</v>
      </c>
      <c r="F38" s="61" t="s">
        <v>209</v>
      </c>
      <c r="G38" s="61" t="s">
        <v>210</v>
      </c>
      <c r="H38" s="13">
        <v>50000</v>
      </c>
      <c r="I38" s="13"/>
      <c r="J38" s="13"/>
      <c r="K38" s="13"/>
      <c r="L38" s="13"/>
      <c r="M38" s="13"/>
      <c r="N38" s="13"/>
      <c r="O38" s="13"/>
      <c r="P38" s="13"/>
      <c r="Q38" s="13"/>
      <c r="R38" s="13">
        <v>50000</v>
      </c>
      <c r="S38" s="13">
        <v>50000</v>
      </c>
      <c r="T38" s="13"/>
      <c r="U38" s="13"/>
      <c r="V38" s="13"/>
      <c r="W38" s="13"/>
    </row>
    <row r="39" spans="1:23" ht="31.35" customHeight="1">
      <c r="A39" s="66" t="s">
        <v>46</v>
      </c>
      <c r="B39" s="62" t="s">
        <v>177</v>
      </c>
      <c r="C39" s="61" t="s">
        <v>178</v>
      </c>
      <c r="D39" s="61" t="s">
        <v>64</v>
      </c>
      <c r="E39" s="61" t="s">
        <v>65</v>
      </c>
      <c r="F39" s="61" t="s">
        <v>211</v>
      </c>
      <c r="G39" s="61" t="s">
        <v>212</v>
      </c>
      <c r="H39" s="13">
        <v>320000</v>
      </c>
      <c r="I39" s="13"/>
      <c r="J39" s="13"/>
      <c r="K39" s="13"/>
      <c r="L39" s="13"/>
      <c r="M39" s="13"/>
      <c r="N39" s="13"/>
      <c r="O39" s="13"/>
      <c r="P39" s="13"/>
      <c r="Q39" s="13"/>
      <c r="R39" s="13">
        <v>320000</v>
      </c>
      <c r="S39" s="13">
        <v>320000</v>
      </c>
      <c r="T39" s="13"/>
      <c r="U39" s="13"/>
      <c r="V39" s="13"/>
      <c r="W39" s="13"/>
    </row>
    <row r="40" spans="1:23" ht="31.35" customHeight="1">
      <c r="A40" s="66" t="s">
        <v>46</v>
      </c>
      <c r="B40" s="62" t="s">
        <v>177</v>
      </c>
      <c r="C40" s="61" t="s">
        <v>178</v>
      </c>
      <c r="D40" s="61" t="s">
        <v>70</v>
      </c>
      <c r="E40" s="61" t="s">
        <v>71</v>
      </c>
      <c r="F40" s="61" t="s">
        <v>207</v>
      </c>
      <c r="G40" s="61" t="s">
        <v>208</v>
      </c>
      <c r="H40" s="13">
        <v>24840</v>
      </c>
      <c r="I40" s="13">
        <v>24840</v>
      </c>
      <c r="J40" s="13">
        <v>6210</v>
      </c>
      <c r="K40" s="13"/>
      <c r="L40" s="13">
        <v>18630</v>
      </c>
      <c r="M40" s="13"/>
      <c r="N40" s="13"/>
      <c r="O40" s="13"/>
      <c r="P40" s="13"/>
      <c r="Q40" s="13"/>
      <c r="R40" s="13"/>
      <c r="S40" s="13"/>
      <c r="T40" s="13"/>
      <c r="U40" s="13"/>
      <c r="V40" s="13"/>
      <c r="W40" s="13"/>
    </row>
    <row r="41" spans="1:23" ht="18.75" customHeight="1">
      <c r="A41" s="162" t="s">
        <v>97</v>
      </c>
      <c r="B41" s="163"/>
      <c r="C41" s="163"/>
      <c r="D41" s="163"/>
      <c r="E41" s="163"/>
      <c r="F41" s="163"/>
      <c r="G41" s="164"/>
      <c r="H41" s="13">
        <v>15026896.279999999</v>
      </c>
      <c r="I41" s="13">
        <v>8176896.2800000003</v>
      </c>
      <c r="J41" s="13">
        <v>2041589.08</v>
      </c>
      <c r="K41" s="13">
        <v>70505.11</v>
      </c>
      <c r="L41" s="13">
        <v>6064802.0899999999</v>
      </c>
      <c r="M41" s="13"/>
      <c r="N41" s="13"/>
      <c r="O41" s="13"/>
      <c r="P41" s="13"/>
      <c r="Q41" s="13"/>
      <c r="R41" s="13">
        <v>6850000</v>
      </c>
      <c r="S41" s="13">
        <v>6800000</v>
      </c>
      <c r="T41" s="13"/>
      <c r="U41" s="13"/>
      <c r="V41" s="13"/>
      <c r="W41" s="13">
        <v>50000</v>
      </c>
    </row>
  </sheetData>
  <mergeCells count="30">
    <mergeCell ref="W6:W7"/>
    <mergeCell ref="R6:R7"/>
    <mergeCell ref="S6:S7"/>
    <mergeCell ref="T6:T7"/>
    <mergeCell ref="U6:U7"/>
    <mergeCell ref="V6:V7"/>
    <mergeCell ref="A41:G41"/>
    <mergeCell ref="A4:A7"/>
    <mergeCell ref="B4:B7"/>
    <mergeCell ref="C4:C7"/>
    <mergeCell ref="D4:D7"/>
    <mergeCell ref="E4:E7"/>
    <mergeCell ref="F4:F7"/>
    <mergeCell ref="G4:G7"/>
    <mergeCell ref="A2:W2"/>
    <mergeCell ref="A3:G3"/>
    <mergeCell ref="H4:W4"/>
    <mergeCell ref="I5:M5"/>
    <mergeCell ref="N5:P5"/>
    <mergeCell ref="R5:W5"/>
    <mergeCell ref="H5:H7"/>
    <mergeCell ref="I6:I7"/>
    <mergeCell ref="J6:J7"/>
    <mergeCell ref="K6:K7"/>
    <mergeCell ref="L6:L7"/>
    <mergeCell ref="M6:M7"/>
    <mergeCell ref="N6:N7"/>
    <mergeCell ref="O6:O7"/>
    <mergeCell ref="P6:P7"/>
    <mergeCell ref="Q5:Q7"/>
  </mergeCells>
  <phoneticPr fontId="21"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W18"/>
  <sheetViews>
    <sheetView showZeros="0" topLeftCell="A13" workbookViewId="0"/>
  </sheetViews>
  <sheetFormatPr defaultColWidth="9.109375" defaultRowHeight="14.25" customHeight="1"/>
  <cols>
    <col min="1" max="1" width="14.5546875" customWidth="1"/>
    <col min="2" max="2" width="21" customWidth="1"/>
    <col min="3" max="3" width="31.33203125" customWidth="1"/>
    <col min="4" max="4" width="23.88671875" customWidth="1"/>
    <col min="5" max="5" width="15.5546875" customWidth="1"/>
    <col min="6" max="6" width="19.77734375" customWidth="1"/>
    <col min="7" max="7" width="14.88671875" customWidth="1"/>
    <col min="8" max="8" width="19.77734375" customWidth="1"/>
    <col min="9" max="16" width="14.21875" customWidth="1"/>
    <col min="17" max="17" width="13.5546875" customWidth="1"/>
    <col min="18" max="23" width="15.21875" customWidth="1"/>
  </cols>
  <sheetData>
    <row r="1" spans="1:23" ht="13.5" customHeight="1">
      <c r="E1" s="1"/>
      <c r="F1" s="1"/>
      <c r="G1" s="1"/>
      <c r="H1" s="1"/>
      <c r="U1" s="64"/>
      <c r="W1" s="32" t="s">
        <v>213</v>
      </c>
    </row>
    <row r="2" spans="1:23" ht="27.75" customHeight="1">
      <c r="A2" s="114" t="s">
        <v>214</v>
      </c>
      <c r="B2" s="114"/>
      <c r="C2" s="114"/>
      <c r="D2" s="114"/>
      <c r="E2" s="114"/>
      <c r="F2" s="114"/>
      <c r="G2" s="114"/>
      <c r="H2" s="114"/>
      <c r="I2" s="114"/>
      <c r="J2" s="114"/>
      <c r="K2" s="114"/>
      <c r="L2" s="114"/>
      <c r="M2" s="114"/>
      <c r="N2" s="114"/>
      <c r="O2" s="114"/>
      <c r="P2" s="114"/>
      <c r="Q2" s="114"/>
      <c r="R2" s="114"/>
      <c r="S2" s="114"/>
      <c r="T2" s="114"/>
      <c r="U2" s="114"/>
      <c r="V2" s="114"/>
      <c r="W2" s="114"/>
    </row>
    <row r="3" spans="1:23" ht="13.5" customHeight="1">
      <c r="A3" s="144" t="str">
        <f t="shared" ref="A3:B3" si="0">"单位名称："&amp;"云南省人口和计划生育科学技术研究所"</f>
        <v>单位名称：云南省人口和计划生育科学技术研究所</v>
      </c>
      <c r="B3" s="169" t="str">
        <f t="shared" si="0"/>
        <v>单位名称：云南省人口和计划生育科学技术研究所</v>
      </c>
      <c r="C3" s="169"/>
      <c r="D3" s="169"/>
      <c r="E3" s="169"/>
      <c r="F3" s="169"/>
      <c r="G3" s="169"/>
      <c r="H3" s="169"/>
      <c r="I3" s="169"/>
      <c r="J3" s="3"/>
      <c r="K3" s="3"/>
      <c r="L3" s="3"/>
      <c r="M3" s="3"/>
      <c r="N3" s="3"/>
      <c r="O3" s="3"/>
      <c r="P3" s="3"/>
      <c r="Q3" s="3"/>
      <c r="U3" s="64"/>
      <c r="W3" s="60" t="s">
        <v>122</v>
      </c>
    </row>
    <row r="4" spans="1:23" ht="21.75" customHeight="1">
      <c r="A4" s="165" t="s">
        <v>215</v>
      </c>
      <c r="B4" s="165" t="s">
        <v>132</v>
      </c>
      <c r="C4" s="165" t="s">
        <v>133</v>
      </c>
      <c r="D4" s="165" t="s">
        <v>216</v>
      </c>
      <c r="E4" s="141" t="s">
        <v>134</v>
      </c>
      <c r="F4" s="141" t="s">
        <v>135</v>
      </c>
      <c r="G4" s="141" t="s">
        <v>136</v>
      </c>
      <c r="H4" s="141" t="s">
        <v>137</v>
      </c>
      <c r="I4" s="136" t="s">
        <v>31</v>
      </c>
      <c r="J4" s="136" t="s">
        <v>217</v>
      </c>
      <c r="K4" s="136"/>
      <c r="L4" s="136"/>
      <c r="M4" s="136"/>
      <c r="N4" s="159" t="s">
        <v>139</v>
      </c>
      <c r="O4" s="159"/>
      <c r="P4" s="159"/>
      <c r="Q4" s="141" t="s">
        <v>37</v>
      </c>
      <c r="R4" s="107" t="s">
        <v>52</v>
      </c>
      <c r="S4" s="150"/>
      <c r="T4" s="150"/>
      <c r="U4" s="150"/>
      <c r="V4" s="150"/>
      <c r="W4" s="108"/>
    </row>
    <row r="5" spans="1:23" ht="21.75" customHeight="1">
      <c r="A5" s="166"/>
      <c r="B5" s="166"/>
      <c r="C5" s="166"/>
      <c r="D5" s="166"/>
      <c r="E5" s="168"/>
      <c r="F5" s="168"/>
      <c r="G5" s="168"/>
      <c r="H5" s="168"/>
      <c r="I5" s="136"/>
      <c r="J5" s="160" t="s">
        <v>34</v>
      </c>
      <c r="K5" s="160"/>
      <c r="L5" s="160" t="s">
        <v>35</v>
      </c>
      <c r="M5" s="160" t="s">
        <v>36</v>
      </c>
      <c r="N5" s="170" t="s">
        <v>34</v>
      </c>
      <c r="O5" s="170" t="s">
        <v>35</v>
      </c>
      <c r="P5" s="170" t="s">
        <v>36</v>
      </c>
      <c r="Q5" s="168"/>
      <c r="R5" s="141" t="s">
        <v>33</v>
      </c>
      <c r="S5" s="141" t="s">
        <v>44</v>
      </c>
      <c r="T5" s="141" t="s">
        <v>145</v>
      </c>
      <c r="U5" s="141" t="s">
        <v>40</v>
      </c>
      <c r="V5" s="141" t="s">
        <v>41</v>
      </c>
      <c r="W5" s="141" t="s">
        <v>42</v>
      </c>
    </row>
    <row r="6" spans="1:23" ht="40.5" customHeight="1">
      <c r="A6" s="167"/>
      <c r="B6" s="167"/>
      <c r="C6" s="167"/>
      <c r="D6" s="167"/>
      <c r="E6" s="146"/>
      <c r="F6" s="146"/>
      <c r="G6" s="146"/>
      <c r="H6" s="146"/>
      <c r="I6" s="136"/>
      <c r="J6" s="24" t="s">
        <v>33</v>
      </c>
      <c r="K6" s="24" t="s">
        <v>218</v>
      </c>
      <c r="L6" s="160"/>
      <c r="M6" s="160"/>
      <c r="N6" s="146"/>
      <c r="O6" s="146"/>
      <c r="P6" s="146"/>
      <c r="Q6" s="146"/>
      <c r="R6" s="146"/>
      <c r="S6" s="146"/>
      <c r="T6" s="146"/>
      <c r="U6" s="110"/>
      <c r="V6" s="146"/>
      <c r="W6" s="146"/>
    </row>
    <row r="7" spans="1:23" ht="15" customHeight="1">
      <c r="A7" s="10">
        <v>1</v>
      </c>
      <c r="B7" s="10">
        <v>2</v>
      </c>
      <c r="C7" s="10">
        <v>3</v>
      </c>
      <c r="D7" s="10">
        <v>4</v>
      </c>
      <c r="E7" s="10">
        <v>5</v>
      </c>
      <c r="F7" s="10">
        <v>6</v>
      </c>
      <c r="G7" s="10">
        <v>7</v>
      </c>
      <c r="H7" s="10">
        <v>8</v>
      </c>
      <c r="I7" s="10">
        <v>9</v>
      </c>
      <c r="J7" s="10">
        <v>10</v>
      </c>
      <c r="K7" s="10">
        <v>11</v>
      </c>
      <c r="L7" s="10">
        <v>12</v>
      </c>
      <c r="M7" s="10">
        <v>13</v>
      </c>
      <c r="N7" s="10">
        <v>14</v>
      </c>
      <c r="O7" s="10">
        <v>15</v>
      </c>
      <c r="P7" s="10">
        <v>16</v>
      </c>
      <c r="Q7" s="10">
        <v>17</v>
      </c>
      <c r="R7" s="10">
        <v>18</v>
      </c>
      <c r="S7" s="10">
        <v>19</v>
      </c>
      <c r="T7" s="10">
        <v>20</v>
      </c>
      <c r="U7" s="10">
        <v>21</v>
      </c>
      <c r="V7" s="10">
        <v>22</v>
      </c>
      <c r="W7" s="10">
        <v>23</v>
      </c>
    </row>
    <row r="8" spans="1:23" ht="32.85" customHeight="1">
      <c r="A8" s="61"/>
      <c r="B8" s="62"/>
      <c r="C8" s="61" t="s">
        <v>219</v>
      </c>
      <c r="D8" s="61"/>
      <c r="E8" s="61"/>
      <c r="F8" s="61"/>
      <c r="G8" s="61"/>
      <c r="H8" s="61"/>
      <c r="I8" s="63">
        <v>406600</v>
      </c>
      <c r="J8" s="63"/>
      <c r="K8" s="63"/>
      <c r="L8" s="63"/>
      <c r="M8" s="63"/>
      <c r="N8" s="63"/>
      <c r="O8" s="63"/>
      <c r="P8" s="63"/>
      <c r="Q8" s="63"/>
      <c r="R8" s="63">
        <v>406600</v>
      </c>
      <c r="S8" s="63">
        <v>406600</v>
      </c>
      <c r="T8" s="63"/>
      <c r="U8" s="50"/>
      <c r="V8" s="63"/>
      <c r="W8" s="63"/>
    </row>
    <row r="9" spans="1:23" ht="32.85" customHeight="1">
      <c r="A9" s="61" t="s">
        <v>220</v>
      </c>
      <c r="B9" s="62" t="s">
        <v>221</v>
      </c>
      <c r="C9" s="61" t="s">
        <v>219</v>
      </c>
      <c r="D9" s="61" t="s">
        <v>46</v>
      </c>
      <c r="E9" s="61" t="s">
        <v>81</v>
      </c>
      <c r="F9" s="61" t="s">
        <v>82</v>
      </c>
      <c r="G9" s="61" t="s">
        <v>222</v>
      </c>
      <c r="H9" s="61" t="s">
        <v>223</v>
      </c>
      <c r="I9" s="63">
        <v>406600</v>
      </c>
      <c r="J9" s="63"/>
      <c r="K9" s="63"/>
      <c r="L9" s="63"/>
      <c r="M9" s="63"/>
      <c r="N9" s="63"/>
      <c r="O9" s="63"/>
      <c r="P9" s="63"/>
      <c r="Q9" s="63"/>
      <c r="R9" s="63">
        <v>406600</v>
      </c>
      <c r="S9" s="63">
        <v>406600</v>
      </c>
      <c r="T9" s="63"/>
      <c r="U9" s="50"/>
      <c r="V9" s="63"/>
      <c r="W9" s="63"/>
    </row>
    <row r="10" spans="1:23" ht="32.85" customHeight="1">
      <c r="A10" s="61"/>
      <c r="B10" s="61"/>
      <c r="C10" s="61" t="s">
        <v>224</v>
      </c>
      <c r="D10" s="61"/>
      <c r="E10" s="61"/>
      <c r="F10" s="61"/>
      <c r="G10" s="61"/>
      <c r="H10" s="61"/>
      <c r="I10" s="63">
        <v>1200000</v>
      </c>
      <c r="J10" s="63">
        <v>1200000</v>
      </c>
      <c r="K10" s="63">
        <v>1200000</v>
      </c>
      <c r="L10" s="63"/>
      <c r="M10" s="63"/>
      <c r="N10" s="63"/>
      <c r="O10" s="63"/>
      <c r="P10" s="63"/>
      <c r="Q10" s="63"/>
      <c r="R10" s="63"/>
      <c r="S10" s="63"/>
      <c r="T10" s="63"/>
      <c r="U10" s="50"/>
      <c r="V10" s="63"/>
      <c r="W10" s="63"/>
    </row>
    <row r="11" spans="1:23" ht="32.85" customHeight="1">
      <c r="A11" s="61" t="s">
        <v>225</v>
      </c>
      <c r="B11" s="62" t="s">
        <v>226</v>
      </c>
      <c r="C11" s="61" t="s">
        <v>224</v>
      </c>
      <c r="D11" s="61" t="s">
        <v>46</v>
      </c>
      <c r="E11" s="61" t="s">
        <v>81</v>
      </c>
      <c r="F11" s="61" t="s">
        <v>82</v>
      </c>
      <c r="G11" s="61" t="s">
        <v>191</v>
      </c>
      <c r="H11" s="61" t="s">
        <v>192</v>
      </c>
      <c r="I11" s="63">
        <v>150000</v>
      </c>
      <c r="J11" s="63">
        <v>150000</v>
      </c>
      <c r="K11" s="63">
        <v>150000</v>
      </c>
      <c r="L11" s="63"/>
      <c r="M11" s="63"/>
      <c r="N11" s="63"/>
      <c r="O11" s="63"/>
      <c r="P11" s="63"/>
      <c r="Q11" s="63"/>
      <c r="R11" s="63"/>
      <c r="S11" s="63"/>
      <c r="T11" s="63"/>
      <c r="U11" s="50"/>
      <c r="V11" s="63"/>
      <c r="W11" s="63"/>
    </row>
    <row r="12" spans="1:23" ht="32.85" customHeight="1">
      <c r="A12" s="61" t="s">
        <v>225</v>
      </c>
      <c r="B12" s="62" t="s">
        <v>226</v>
      </c>
      <c r="C12" s="61" t="s">
        <v>224</v>
      </c>
      <c r="D12" s="61" t="s">
        <v>46</v>
      </c>
      <c r="E12" s="61" t="s">
        <v>81</v>
      </c>
      <c r="F12" s="61" t="s">
        <v>82</v>
      </c>
      <c r="G12" s="61" t="s">
        <v>193</v>
      </c>
      <c r="H12" s="61" t="s">
        <v>194</v>
      </c>
      <c r="I12" s="63">
        <v>70000</v>
      </c>
      <c r="J12" s="63">
        <v>70000</v>
      </c>
      <c r="K12" s="63">
        <v>70000</v>
      </c>
      <c r="L12" s="63"/>
      <c r="M12" s="63"/>
      <c r="N12" s="63"/>
      <c r="O12" s="63"/>
      <c r="P12" s="63"/>
      <c r="Q12" s="63"/>
      <c r="R12" s="63"/>
      <c r="S12" s="63"/>
      <c r="T12" s="63"/>
      <c r="U12" s="50"/>
      <c r="V12" s="63"/>
      <c r="W12" s="63"/>
    </row>
    <row r="13" spans="1:23" ht="32.85" customHeight="1">
      <c r="A13" s="61" t="s">
        <v>225</v>
      </c>
      <c r="B13" s="62" t="s">
        <v>226</v>
      </c>
      <c r="C13" s="61" t="s">
        <v>224</v>
      </c>
      <c r="D13" s="61" t="s">
        <v>46</v>
      </c>
      <c r="E13" s="61" t="s">
        <v>81</v>
      </c>
      <c r="F13" s="61" t="s">
        <v>82</v>
      </c>
      <c r="G13" s="61" t="s">
        <v>227</v>
      </c>
      <c r="H13" s="61" t="s">
        <v>228</v>
      </c>
      <c r="I13" s="63">
        <v>60000</v>
      </c>
      <c r="J13" s="63">
        <v>60000</v>
      </c>
      <c r="K13" s="63">
        <v>60000</v>
      </c>
      <c r="L13" s="63"/>
      <c r="M13" s="63"/>
      <c r="N13" s="63"/>
      <c r="O13" s="63"/>
      <c r="P13" s="63"/>
      <c r="Q13" s="63"/>
      <c r="R13" s="63"/>
      <c r="S13" s="63"/>
      <c r="T13" s="63"/>
      <c r="U13" s="50"/>
      <c r="V13" s="63"/>
      <c r="W13" s="63"/>
    </row>
    <row r="14" spans="1:23" ht="32.85" customHeight="1">
      <c r="A14" s="61" t="s">
        <v>225</v>
      </c>
      <c r="B14" s="62" t="s">
        <v>226</v>
      </c>
      <c r="C14" s="61" t="s">
        <v>224</v>
      </c>
      <c r="D14" s="61" t="s">
        <v>46</v>
      </c>
      <c r="E14" s="61" t="s">
        <v>81</v>
      </c>
      <c r="F14" s="61" t="s">
        <v>82</v>
      </c>
      <c r="G14" s="61" t="s">
        <v>195</v>
      </c>
      <c r="H14" s="61" t="s">
        <v>196</v>
      </c>
      <c r="I14" s="63">
        <v>72000</v>
      </c>
      <c r="J14" s="63">
        <v>72000</v>
      </c>
      <c r="K14" s="63">
        <v>72000</v>
      </c>
      <c r="L14" s="63"/>
      <c r="M14" s="63"/>
      <c r="N14" s="63"/>
      <c r="O14" s="63"/>
      <c r="P14" s="63"/>
      <c r="Q14" s="63"/>
      <c r="R14" s="63"/>
      <c r="S14" s="63"/>
      <c r="T14" s="63"/>
      <c r="U14" s="50"/>
      <c r="V14" s="63"/>
      <c r="W14" s="63"/>
    </row>
    <row r="15" spans="1:23" ht="32.85" customHeight="1">
      <c r="A15" s="61" t="s">
        <v>225</v>
      </c>
      <c r="B15" s="62" t="s">
        <v>226</v>
      </c>
      <c r="C15" s="61" t="s">
        <v>224</v>
      </c>
      <c r="D15" s="61" t="s">
        <v>46</v>
      </c>
      <c r="E15" s="61" t="s">
        <v>81</v>
      </c>
      <c r="F15" s="61" t="s">
        <v>82</v>
      </c>
      <c r="G15" s="61" t="s">
        <v>197</v>
      </c>
      <c r="H15" s="61" t="s">
        <v>198</v>
      </c>
      <c r="I15" s="63">
        <v>680000</v>
      </c>
      <c r="J15" s="63">
        <v>680000</v>
      </c>
      <c r="K15" s="63">
        <v>680000</v>
      </c>
      <c r="L15" s="63"/>
      <c r="M15" s="63"/>
      <c r="N15" s="63"/>
      <c r="O15" s="63"/>
      <c r="P15" s="63"/>
      <c r="Q15" s="63"/>
      <c r="R15" s="63"/>
      <c r="S15" s="63"/>
      <c r="T15" s="63"/>
      <c r="U15" s="50"/>
      <c r="V15" s="63"/>
      <c r="W15" s="63"/>
    </row>
    <row r="16" spans="1:23" ht="32.85" customHeight="1">
      <c r="A16" s="61" t="s">
        <v>225</v>
      </c>
      <c r="B16" s="62" t="s">
        <v>226</v>
      </c>
      <c r="C16" s="61" t="s">
        <v>224</v>
      </c>
      <c r="D16" s="61" t="s">
        <v>46</v>
      </c>
      <c r="E16" s="61" t="s">
        <v>81</v>
      </c>
      <c r="F16" s="61" t="s">
        <v>82</v>
      </c>
      <c r="G16" s="61" t="s">
        <v>199</v>
      </c>
      <c r="H16" s="61" t="s">
        <v>200</v>
      </c>
      <c r="I16" s="63">
        <v>96500</v>
      </c>
      <c r="J16" s="63">
        <v>96500</v>
      </c>
      <c r="K16" s="63">
        <v>96500</v>
      </c>
      <c r="L16" s="63"/>
      <c r="M16" s="63"/>
      <c r="N16" s="63"/>
      <c r="O16" s="63"/>
      <c r="P16" s="63"/>
      <c r="Q16" s="63"/>
      <c r="R16" s="63"/>
      <c r="S16" s="63"/>
      <c r="T16" s="63"/>
      <c r="U16" s="50"/>
      <c r="V16" s="63"/>
      <c r="W16" s="63"/>
    </row>
    <row r="17" spans="1:23" ht="32.85" customHeight="1">
      <c r="A17" s="61" t="s">
        <v>225</v>
      </c>
      <c r="B17" s="62" t="s">
        <v>226</v>
      </c>
      <c r="C17" s="61" t="s">
        <v>224</v>
      </c>
      <c r="D17" s="61" t="s">
        <v>46</v>
      </c>
      <c r="E17" s="61" t="s">
        <v>81</v>
      </c>
      <c r="F17" s="61" t="s">
        <v>82</v>
      </c>
      <c r="G17" s="61" t="s">
        <v>207</v>
      </c>
      <c r="H17" s="61" t="s">
        <v>208</v>
      </c>
      <c r="I17" s="63">
        <v>71500</v>
      </c>
      <c r="J17" s="63">
        <v>71500</v>
      </c>
      <c r="K17" s="63">
        <v>71500</v>
      </c>
      <c r="L17" s="63"/>
      <c r="M17" s="63"/>
      <c r="N17" s="63"/>
      <c r="O17" s="63"/>
      <c r="P17" s="63"/>
      <c r="Q17" s="63"/>
      <c r="R17" s="63"/>
      <c r="S17" s="63"/>
      <c r="T17" s="63"/>
      <c r="U17" s="50"/>
      <c r="V17" s="63"/>
      <c r="W17" s="63"/>
    </row>
    <row r="18" spans="1:23" ht="18.75" customHeight="1">
      <c r="A18" s="162" t="s">
        <v>97</v>
      </c>
      <c r="B18" s="163"/>
      <c r="C18" s="163"/>
      <c r="D18" s="163"/>
      <c r="E18" s="163"/>
      <c r="F18" s="163"/>
      <c r="G18" s="163"/>
      <c r="H18" s="164"/>
      <c r="I18" s="63">
        <v>1606600</v>
      </c>
      <c r="J18" s="63">
        <v>1200000</v>
      </c>
      <c r="K18" s="63">
        <v>1200000</v>
      </c>
      <c r="L18" s="63"/>
      <c r="M18" s="63"/>
      <c r="N18" s="63"/>
      <c r="O18" s="63"/>
      <c r="P18" s="63"/>
      <c r="Q18" s="63"/>
      <c r="R18" s="63">
        <v>406600</v>
      </c>
      <c r="S18" s="63">
        <v>406600</v>
      </c>
      <c r="T18" s="63"/>
      <c r="U18" s="50"/>
      <c r="V18" s="63"/>
      <c r="W18" s="63"/>
    </row>
  </sheetData>
  <mergeCells count="28">
    <mergeCell ref="N5:N6"/>
    <mergeCell ref="O5:O6"/>
    <mergeCell ref="P5:P6"/>
    <mergeCell ref="A18:H18"/>
    <mergeCell ref="A4:A6"/>
    <mergeCell ref="B4:B6"/>
    <mergeCell ref="C4:C6"/>
    <mergeCell ref="D4:D6"/>
    <mergeCell ref="E4:E6"/>
    <mergeCell ref="F4:F6"/>
    <mergeCell ref="G4:G6"/>
    <mergeCell ref="H4:H6"/>
    <mergeCell ref="A2:W2"/>
    <mergeCell ref="A3:I3"/>
    <mergeCell ref="J4:M4"/>
    <mergeCell ref="N4:P4"/>
    <mergeCell ref="R4:W4"/>
    <mergeCell ref="Q4:Q6"/>
    <mergeCell ref="R5:R6"/>
    <mergeCell ref="S5:S6"/>
    <mergeCell ref="T5:T6"/>
    <mergeCell ref="U5:U6"/>
    <mergeCell ref="V5:V6"/>
    <mergeCell ref="W5:W6"/>
    <mergeCell ref="J5:K5"/>
    <mergeCell ref="I4:I6"/>
    <mergeCell ref="L5:L6"/>
    <mergeCell ref="M5:M6"/>
  </mergeCells>
  <phoneticPr fontId="21"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sheetPr>
  <dimension ref="A1:J18"/>
  <sheetViews>
    <sheetView showZeros="0" workbookViewId="0"/>
  </sheetViews>
  <sheetFormatPr defaultColWidth="9.109375" defaultRowHeight="12" customHeight="1"/>
  <cols>
    <col min="1" max="1" width="35.33203125" customWidth="1"/>
    <col min="2" max="2" width="29" customWidth="1"/>
    <col min="3" max="3" width="17.21875" customWidth="1"/>
    <col min="4" max="4" width="21" customWidth="1"/>
    <col min="5" max="5" width="23.5546875" customWidth="1"/>
    <col min="6" max="6" width="11.21875" customWidth="1"/>
    <col min="7" max="7" width="10.33203125" customWidth="1"/>
    <col min="8" max="8" width="9.33203125" customWidth="1"/>
    <col min="9" max="9" width="13.44140625" customWidth="1"/>
    <col min="10" max="10" width="29.5546875" customWidth="1"/>
  </cols>
  <sheetData>
    <row r="1" spans="1:10" ht="12" customHeight="1">
      <c r="J1" s="31" t="s">
        <v>229</v>
      </c>
    </row>
    <row r="2" spans="1:10" ht="28.5" customHeight="1">
      <c r="A2" s="103" t="s">
        <v>230</v>
      </c>
      <c r="B2" s="114"/>
      <c r="C2" s="114"/>
      <c r="D2" s="114"/>
      <c r="E2" s="114"/>
      <c r="F2" s="115"/>
      <c r="G2" s="114"/>
      <c r="H2" s="115"/>
      <c r="I2" s="115"/>
      <c r="J2" s="114"/>
    </row>
    <row r="3" spans="1:10" ht="15" customHeight="1">
      <c r="A3" s="144" t="str">
        <f>"单位名称："&amp;"云南省人口和计划生育科学技术研究所"</f>
        <v>单位名称：云南省人口和计划生育科学技术研究所</v>
      </c>
      <c r="B3" s="112"/>
      <c r="C3" s="112"/>
      <c r="D3" s="112"/>
      <c r="E3" s="112"/>
      <c r="F3" s="112"/>
      <c r="G3" s="112"/>
      <c r="H3" s="112"/>
    </row>
    <row r="4" spans="1:10" ht="14.25" customHeight="1">
      <c r="A4" s="24" t="s">
        <v>231</v>
      </c>
      <c r="B4" s="24" t="s">
        <v>232</v>
      </c>
      <c r="C4" s="24" t="s">
        <v>233</v>
      </c>
      <c r="D4" s="24" t="s">
        <v>234</v>
      </c>
      <c r="E4" s="24" t="s">
        <v>235</v>
      </c>
      <c r="F4" s="25" t="s">
        <v>236</v>
      </c>
      <c r="G4" s="24" t="s">
        <v>237</v>
      </c>
      <c r="H4" s="25" t="s">
        <v>238</v>
      </c>
      <c r="I4" s="25" t="s">
        <v>239</v>
      </c>
      <c r="J4" s="24" t="s">
        <v>240</v>
      </c>
    </row>
    <row r="5" spans="1:10" ht="14.25" customHeight="1">
      <c r="A5" s="24">
        <v>1</v>
      </c>
      <c r="B5" s="24">
        <v>2</v>
      </c>
      <c r="C5" s="24">
        <v>3</v>
      </c>
      <c r="D5" s="24">
        <v>4</v>
      </c>
      <c r="E5" s="24">
        <v>5</v>
      </c>
      <c r="F5" s="25">
        <v>6</v>
      </c>
      <c r="G5" s="24">
        <v>7</v>
      </c>
      <c r="H5" s="25">
        <v>8</v>
      </c>
      <c r="I5" s="25">
        <v>9</v>
      </c>
      <c r="J5" s="24">
        <v>10</v>
      </c>
    </row>
    <row r="6" spans="1:10" ht="15" customHeight="1">
      <c r="A6" s="26" t="s">
        <v>46</v>
      </c>
      <c r="B6" s="27"/>
      <c r="C6" s="27"/>
      <c r="D6" s="27"/>
      <c r="E6" s="28"/>
      <c r="F6" s="29"/>
      <c r="G6" s="28"/>
      <c r="H6" s="29"/>
      <c r="I6" s="29"/>
      <c r="J6" s="28"/>
    </row>
    <row r="7" spans="1:10" ht="62.4" customHeight="1">
      <c r="A7" s="171" t="s">
        <v>219</v>
      </c>
      <c r="B7" s="172" t="s">
        <v>241</v>
      </c>
      <c r="C7" s="30" t="s">
        <v>242</v>
      </c>
      <c r="D7" s="30" t="s">
        <v>243</v>
      </c>
      <c r="E7" s="26" t="s">
        <v>244</v>
      </c>
      <c r="F7" s="30" t="s">
        <v>245</v>
      </c>
      <c r="G7" s="26" t="s">
        <v>119</v>
      </c>
      <c r="H7" s="30" t="s">
        <v>246</v>
      </c>
      <c r="I7" s="30" t="s">
        <v>247</v>
      </c>
      <c r="J7" s="26" t="s">
        <v>248</v>
      </c>
    </row>
    <row r="8" spans="1:10" ht="33.75" customHeight="1">
      <c r="A8" s="171" t="s">
        <v>219</v>
      </c>
      <c r="B8" s="172" t="s">
        <v>241</v>
      </c>
      <c r="C8" s="30" t="s">
        <v>249</v>
      </c>
      <c r="D8" s="30" t="s">
        <v>250</v>
      </c>
      <c r="E8" s="26" t="s">
        <v>251</v>
      </c>
      <c r="F8" s="30" t="s">
        <v>245</v>
      </c>
      <c r="G8" s="26" t="s">
        <v>252</v>
      </c>
      <c r="H8" s="30"/>
      <c r="I8" s="30" t="s">
        <v>253</v>
      </c>
      <c r="J8" s="26" t="s">
        <v>254</v>
      </c>
    </row>
    <row r="9" spans="1:10" ht="33.75" customHeight="1">
      <c r="A9" s="171" t="s">
        <v>219</v>
      </c>
      <c r="B9" s="172" t="s">
        <v>241</v>
      </c>
      <c r="C9" s="30" t="s">
        <v>255</v>
      </c>
      <c r="D9" s="30" t="s">
        <v>256</v>
      </c>
      <c r="E9" s="26" t="s">
        <v>257</v>
      </c>
      <c r="F9" s="30" t="s">
        <v>258</v>
      </c>
      <c r="G9" s="26" t="s">
        <v>259</v>
      </c>
      <c r="H9" s="30" t="s">
        <v>260</v>
      </c>
      <c r="I9" s="30" t="s">
        <v>247</v>
      </c>
      <c r="J9" s="26" t="s">
        <v>261</v>
      </c>
    </row>
    <row r="10" spans="1:10" ht="49.8" customHeight="1">
      <c r="A10" s="171" t="s">
        <v>224</v>
      </c>
      <c r="B10" s="172" t="s">
        <v>262</v>
      </c>
      <c r="C10" s="30" t="s">
        <v>242</v>
      </c>
      <c r="D10" s="30" t="s">
        <v>243</v>
      </c>
      <c r="E10" s="26" t="s">
        <v>263</v>
      </c>
      <c r="F10" s="30" t="s">
        <v>258</v>
      </c>
      <c r="G10" s="26" t="s">
        <v>264</v>
      </c>
      <c r="H10" s="30" t="s">
        <v>260</v>
      </c>
      <c r="I10" s="30" t="s">
        <v>247</v>
      </c>
      <c r="J10" s="26" t="s">
        <v>265</v>
      </c>
    </row>
    <row r="11" spans="1:10" ht="33.75" customHeight="1">
      <c r="A11" s="171" t="s">
        <v>224</v>
      </c>
      <c r="B11" s="172" t="s">
        <v>262</v>
      </c>
      <c r="C11" s="30" t="s">
        <v>242</v>
      </c>
      <c r="D11" s="30" t="s">
        <v>243</v>
      </c>
      <c r="E11" s="26" t="s">
        <v>266</v>
      </c>
      <c r="F11" s="30" t="s">
        <v>258</v>
      </c>
      <c r="G11" s="26" t="s">
        <v>267</v>
      </c>
      <c r="H11" s="30" t="s">
        <v>268</v>
      </c>
      <c r="I11" s="30" t="s">
        <v>247</v>
      </c>
      <c r="J11" s="26" t="s">
        <v>269</v>
      </c>
    </row>
    <row r="12" spans="1:10" ht="46.8" customHeight="1">
      <c r="A12" s="171" t="s">
        <v>224</v>
      </c>
      <c r="B12" s="172" t="s">
        <v>262</v>
      </c>
      <c r="C12" s="30" t="s">
        <v>242</v>
      </c>
      <c r="D12" s="30" t="s">
        <v>243</v>
      </c>
      <c r="E12" s="26" t="s">
        <v>270</v>
      </c>
      <c r="F12" s="30" t="s">
        <v>258</v>
      </c>
      <c r="G12" s="26" t="s">
        <v>116</v>
      </c>
      <c r="H12" s="30" t="s">
        <v>271</v>
      </c>
      <c r="I12" s="30" t="s">
        <v>247</v>
      </c>
      <c r="J12" s="26" t="s">
        <v>272</v>
      </c>
    </row>
    <row r="13" spans="1:10" ht="55.8" customHeight="1">
      <c r="A13" s="171" t="s">
        <v>224</v>
      </c>
      <c r="B13" s="172" t="s">
        <v>262</v>
      </c>
      <c r="C13" s="30" t="s">
        <v>242</v>
      </c>
      <c r="D13" s="30" t="s">
        <v>243</v>
      </c>
      <c r="E13" s="26" t="s">
        <v>273</v>
      </c>
      <c r="F13" s="30" t="s">
        <v>258</v>
      </c>
      <c r="G13" s="26" t="s">
        <v>274</v>
      </c>
      <c r="H13" s="30" t="s">
        <v>271</v>
      </c>
      <c r="I13" s="30" t="s">
        <v>247</v>
      </c>
      <c r="J13" s="26" t="s">
        <v>275</v>
      </c>
    </row>
    <row r="14" spans="1:10" ht="33.75" customHeight="1">
      <c r="A14" s="171" t="s">
        <v>224</v>
      </c>
      <c r="B14" s="172" t="s">
        <v>262</v>
      </c>
      <c r="C14" s="30" t="s">
        <v>242</v>
      </c>
      <c r="D14" s="30" t="s">
        <v>276</v>
      </c>
      <c r="E14" s="26" t="s">
        <v>277</v>
      </c>
      <c r="F14" s="30" t="s">
        <v>258</v>
      </c>
      <c r="G14" s="26" t="s">
        <v>115</v>
      </c>
      <c r="H14" s="30" t="s">
        <v>271</v>
      </c>
      <c r="I14" s="30" t="s">
        <v>247</v>
      </c>
      <c r="J14" s="26" t="s">
        <v>278</v>
      </c>
    </row>
    <row r="15" spans="1:10" ht="33.75" customHeight="1">
      <c r="A15" s="171" t="s">
        <v>224</v>
      </c>
      <c r="B15" s="172" t="s">
        <v>262</v>
      </c>
      <c r="C15" s="30" t="s">
        <v>242</v>
      </c>
      <c r="D15" s="30" t="s">
        <v>276</v>
      </c>
      <c r="E15" s="26" t="s">
        <v>279</v>
      </c>
      <c r="F15" s="30" t="s">
        <v>258</v>
      </c>
      <c r="G15" s="26" t="s">
        <v>264</v>
      </c>
      <c r="H15" s="30" t="s">
        <v>260</v>
      </c>
      <c r="I15" s="30" t="s">
        <v>247</v>
      </c>
      <c r="J15" s="26" t="s">
        <v>280</v>
      </c>
    </row>
    <row r="16" spans="1:10" ht="65.400000000000006" customHeight="1">
      <c r="A16" s="171" t="s">
        <v>224</v>
      </c>
      <c r="B16" s="172" t="s">
        <v>262</v>
      </c>
      <c r="C16" s="30" t="s">
        <v>249</v>
      </c>
      <c r="D16" s="30" t="s">
        <v>250</v>
      </c>
      <c r="E16" s="26" t="s">
        <v>281</v>
      </c>
      <c r="F16" s="30" t="s">
        <v>245</v>
      </c>
      <c r="G16" s="26" t="s">
        <v>282</v>
      </c>
      <c r="H16" s="30" t="s">
        <v>271</v>
      </c>
      <c r="I16" s="30" t="s">
        <v>247</v>
      </c>
      <c r="J16" s="26" t="s">
        <v>283</v>
      </c>
    </row>
    <row r="17" spans="1:10" ht="69" customHeight="1">
      <c r="A17" s="171" t="s">
        <v>224</v>
      </c>
      <c r="B17" s="172" t="s">
        <v>262</v>
      </c>
      <c r="C17" s="30" t="s">
        <v>249</v>
      </c>
      <c r="D17" s="30" t="s">
        <v>250</v>
      </c>
      <c r="E17" s="26" t="s">
        <v>284</v>
      </c>
      <c r="F17" s="30" t="s">
        <v>258</v>
      </c>
      <c r="G17" s="26" t="s">
        <v>285</v>
      </c>
      <c r="H17" s="30" t="s">
        <v>260</v>
      </c>
      <c r="I17" s="30" t="s">
        <v>247</v>
      </c>
      <c r="J17" s="26" t="s">
        <v>286</v>
      </c>
    </row>
    <row r="18" spans="1:10" ht="183.6" customHeight="1">
      <c r="A18" s="171" t="s">
        <v>224</v>
      </c>
      <c r="B18" s="172" t="s">
        <v>262</v>
      </c>
      <c r="C18" s="30" t="s">
        <v>255</v>
      </c>
      <c r="D18" s="30" t="s">
        <v>256</v>
      </c>
      <c r="E18" s="26" t="s">
        <v>287</v>
      </c>
      <c r="F18" s="30" t="s">
        <v>258</v>
      </c>
      <c r="G18" s="26" t="s">
        <v>259</v>
      </c>
      <c r="H18" s="30" t="s">
        <v>260</v>
      </c>
      <c r="I18" s="30" t="s">
        <v>247</v>
      </c>
      <c r="J18" s="26" t="s">
        <v>288</v>
      </c>
    </row>
  </sheetData>
  <mergeCells count="6">
    <mergeCell ref="A2:J2"/>
    <mergeCell ref="A3:H3"/>
    <mergeCell ref="A7:A9"/>
    <mergeCell ref="A10:A18"/>
    <mergeCell ref="B7:B9"/>
    <mergeCell ref="B10:B18"/>
  </mergeCells>
  <phoneticPr fontId="2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sheetPr>
  <dimension ref="A1:F9"/>
  <sheetViews>
    <sheetView showZeros="0" workbookViewId="0">
      <selection activeCell="C16" sqref="C16"/>
    </sheetView>
  </sheetViews>
  <sheetFormatPr defaultColWidth="9.109375" defaultRowHeight="14.25" customHeight="1"/>
  <cols>
    <col min="1" max="1" width="29" customWidth="1"/>
    <col min="2" max="2" width="28.5546875" customWidth="1"/>
    <col min="3" max="3" width="31.5546875" customWidth="1"/>
    <col min="4" max="6" width="33.44140625" customWidth="1"/>
  </cols>
  <sheetData>
    <row r="1" spans="1:6" ht="15.75" customHeight="1">
      <c r="F1" s="32" t="s">
        <v>289</v>
      </c>
    </row>
    <row r="2" spans="1:6" ht="28.5" customHeight="1">
      <c r="A2" s="114" t="s">
        <v>290</v>
      </c>
      <c r="B2" s="114"/>
      <c r="C2" s="114"/>
      <c r="D2" s="114"/>
      <c r="E2" s="114"/>
      <c r="F2" s="114"/>
    </row>
    <row r="3" spans="1:6" ht="21.6" customHeight="1">
      <c r="A3" s="173" t="str">
        <f>"单位名称："&amp;"云南省人口和计划生育科学技术研究所"</f>
        <v>单位名称：云南省人口和计划生育科学技术研究所</v>
      </c>
      <c r="B3" s="173"/>
      <c r="C3" s="59"/>
      <c r="D3" s="33"/>
      <c r="E3" s="33"/>
      <c r="F3" s="60" t="s">
        <v>2</v>
      </c>
    </row>
    <row r="4" spans="1:6" ht="18.75" customHeight="1">
      <c r="A4" s="141" t="s">
        <v>131</v>
      </c>
      <c r="B4" s="141" t="s">
        <v>49</v>
      </c>
      <c r="C4" s="141" t="s">
        <v>50</v>
      </c>
      <c r="D4" s="109" t="s">
        <v>291</v>
      </c>
      <c r="E4" s="136"/>
      <c r="F4" s="136"/>
    </row>
    <row r="5" spans="1:6" ht="30" customHeight="1">
      <c r="A5" s="110"/>
      <c r="B5" s="110"/>
      <c r="C5" s="110"/>
      <c r="D5" s="7" t="s">
        <v>31</v>
      </c>
      <c r="E5" s="37" t="s">
        <v>58</v>
      </c>
      <c r="F5" s="37" t="s">
        <v>59</v>
      </c>
    </row>
    <row r="6" spans="1:6" ht="16.5" customHeight="1">
      <c r="A6" s="37">
        <v>1</v>
      </c>
      <c r="B6" s="37">
        <v>2</v>
      </c>
      <c r="C6" s="37">
        <v>3</v>
      </c>
      <c r="D6" s="37">
        <v>4</v>
      </c>
      <c r="E6" s="37">
        <v>5</v>
      </c>
      <c r="F6" s="37">
        <v>6</v>
      </c>
    </row>
    <row r="7" spans="1:6" ht="20.25" customHeight="1">
      <c r="A7" s="15"/>
      <c r="B7" s="15"/>
      <c r="C7" s="15"/>
      <c r="D7" s="13"/>
      <c r="E7" s="13"/>
      <c r="F7" s="13"/>
    </row>
    <row r="8" spans="1:6" ht="17.25" customHeight="1">
      <c r="A8" s="139" t="s">
        <v>97</v>
      </c>
      <c r="B8" s="140"/>
      <c r="C8" s="140" t="s">
        <v>97</v>
      </c>
      <c r="D8" s="13"/>
      <c r="E8" s="13"/>
      <c r="F8" s="13"/>
    </row>
    <row r="9" spans="1:6" ht="14.25" customHeight="1">
      <c r="A9" s="102" t="s">
        <v>387</v>
      </c>
    </row>
  </sheetData>
  <mergeCells count="7">
    <mergeCell ref="A2:F2"/>
    <mergeCell ref="D4:F4"/>
    <mergeCell ref="A8:C8"/>
    <mergeCell ref="A4:A5"/>
    <mergeCell ref="B4:B5"/>
    <mergeCell ref="C4:C5"/>
    <mergeCell ref="A3:B3"/>
  </mergeCells>
  <phoneticPr fontId="2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sheetPr>
  <dimension ref="A1:Q16"/>
  <sheetViews>
    <sheetView showZeros="0" workbookViewId="0"/>
  </sheetViews>
  <sheetFormatPr defaultColWidth="9.109375" defaultRowHeight="14.25" customHeight="1"/>
  <cols>
    <col min="1" max="1" width="39.109375" customWidth="1"/>
    <col min="2" max="2" width="21.6640625" customWidth="1"/>
    <col min="3" max="3" width="35.21875" customWidth="1"/>
    <col min="4" max="4" width="7.6640625" customWidth="1"/>
    <col min="5" max="5" width="10.21875" customWidth="1"/>
    <col min="6" max="11" width="14.77734375" customWidth="1"/>
    <col min="12" max="16" width="12.5546875" customWidth="1"/>
    <col min="17" max="17" width="10.44140625" customWidth="1"/>
  </cols>
  <sheetData>
    <row r="1" spans="1:17" ht="13.5" customHeight="1">
      <c r="O1" s="31"/>
      <c r="P1" s="31"/>
      <c r="Q1" s="57" t="s">
        <v>292</v>
      </c>
    </row>
    <row r="2" spans="1:17" ht="27.75" customHeight="1">
      <c r="A2" s="174" t="s">
        <v>293</v>
      </c>
      <c r="B2" s="114"/>
      <c r="C2" s="114"/>
      <c r="D2" s="114"/>
      <c r="E2" s="114"/>
      <c r="F2" s="114"/>
      <c r="G2" s="114"/>
      <c r="H2" s="114"/>
      <c r="I2" s="114"/>
      <c r="J2" s="114"/>
      <c r="K2" s="115"/>
      <c r="L2" s="114"/>
      <c r="M2" s="114"/>
      <c r="N2" s="114"/>
      <c r="O2" s="115"/>
      <c r="P2" s="115"/>
      <c r="Q2" s="114"/>
    </row>
    <row r="3" spans="1:17" ht="18.75" customHeight="1">
      <c r="A3" s="105" t="str">
        <f>"单位名称："&amp;"云南省人口和计划生育科学技术研究所"</f>
        <v>单位名称：云南省人口和计划生育科学技术研究所</v>
      </c>
      <c r="B3" s="116"/>
      <c r="C3" s="116"/>
      <c r="D3" s="116"/>
      <c r="E3" s="116"/>
      <c r="F3" s="116"/>
      <c r="G3" s="3"/>
      <c r="H3" s="3"/>
      <c r="I3" s="3"/>
      <c r="J3" s="3"/>
      <c r="O3" s="38"/>
      <c r="P3" s="38"/>
      <c r="Q3" s="58" t="s">
        <v>122</v>
      </c>
    </row>
    <row r="4" spans="1:17" ht="15.75" customHeight="1">
      <c r="A4" s="141" t="s">
        <v>294</v>
      </c>
      <c r="B4" s="184" t="s">
        <v>295</v>
      </c>
      <c r="C4" s="184" t="s">
        <v>296</v>
      </c>
      <c r="D4" s="184" t="s">
        <v>297</v>
      </c>
      <c r="E4" s="184" t="s">
        <v>298</v>
      </c>
      <c r="F4" s="184" t="s">
        <v>299</v>
      </c>
      <c r="G4" s="137" t="s">
        <v>138</v>
      </c>
      <c r="H4" s="137"/>
      <c r="I4" s="137"/>
      <c r="J4" s="137"/>
      <c r="K4" s="175"/>
      <c r="L4" s="137"/>
      <c r="M4" s="137"/>
      <c r="N4" s="137"/>
      <c r="O4" s="176"/>
      <c r="P4" s="175"/>
      <c r="Q4" s="138"/>
    </row>
    <row r="5" spans="1:17" ht="17.25" customHeight="1">
      <c r="A5" s="168"/>
      <c r="B5" s="185"/>
      <c r="C5" s="185"/>
      <c r="D5" s="185"/>
      <c r="E5" s="185"/>
      <c r="F5" s="185"/>
      <c r="G5" s="185" t="s">
        <v>31</v>
      </c>
      <c r="H5" s="185" t="s">
        <v>34</v>
      </c>
      <c r="I5" s="185" t="s">
        <v>300</v>
      </c>
      <c r="J5" s="185" t="s">
        <v>301</v>
      </c>
      <c r="K5" s="186" t="s">
        <v>302</v>
      </c>
      <c r="L5" s="177" t="s">
        <v>303</v>
      </c>
      <c r="M5" s="177"/>
      <c r="N5" s="177"/>
      <c r="O5" s="178"/>
      <c r="P5" s="179"/>
      <c r="Q5" s="180"/>
    </row>
    <row r="6" spans="1:17" ht="54" customHeight="1">
      <c r="A6" s="146"/>
      <c r="B6" s="180"/>
      <c r="C6" s="180"/>
      <c r="D6" s="180"/>
      <c r="E6" s="180"/>
      <c r="F6" s="180"/>
      <c r="G6" s="180"/>
      <c r="H6" s="180" t="s">
        <v>33</v>
      </c>
      <c r="I6" s="180"/>
      <c r="J6" s="180"/>
      <c r="K6" s="187"/>
      <c r="L6" s="40" t="s">
        <v>33</v>
      </c>
      <c r="M6" s="40" t="s">
        <v>44</v>
      </c>
      <c r="N6" s="40" t="s">
        <v>145</v>
      </c>
      <c r="O6" s="49" t="s">
        <v>40</v>
      </c>
      <c r="P6" s="41" t="s">
        <v>41</v>
      </c>
      <c r="Q6" s="40" t="s">
        <v>42</v>
      </c>
    </row>
    <row r="7" spans="1:17" ht="15" customHeight="1">
      <c r="A7" s="9">
        <v>1</v>
      </c>
      <c r="B7" s="51">
        <v>2</v>
      </c>
      <c r="C7" s="51">
        <v>3</v>
      </c>
      <c r="D7" s="51">
        <v>4</v>
      </c>
      <c r="E7" s="51">
        <v>5</v>
      </c>
      <c r="F7" s="51">
        <v>6</v>
      </c>
      <c r="G7" s="52">
        <v>7</v>
      </c>
      <c r="H7" s="52">
        <v>8</v>
      </c>
      <c r="I7" s="52">
        <v>9</v>
      </c>
      <c r="J7" s="52">
        <v>10</v>
      </c>
      <c r="K7" s="52">
        <v>11</v>
      </c>
      <c r="L7" s="52">
        <v>12</v>
      </c>
      <c r="M7" s="52">
        <v>13</v>
      </c>
      <c r="N7" s="52">
        <v>14</v>
      </c>
      <c r="O7" s="52">
        <v>15</v>
      </c>
      <c r="P7" s="52">
        <v>16</v>
      </c>
      <c r="Q7" s="52">
        <v>17</v>
      </c>
    </row>
    <row r="8" spans="1:17" ht="21" customHeight="1">
      <c r="A8" s="42" t="s">
        <v>46</v>
      </c>
      <c r="B8" s="43"/>
      <c r="C8" s="43"/>
      <c r="D8" s="43"/>
      <c r="E8" s="53"/>
      <c r="F8" s="13">
        <v>765300</v>
      </c>
      <c r="G8" s="13">
        <v>765300</v>
      </c>
      <c r="H8" s="13">
        <v>584500</v>
      </c>
      <c r="I8" s="13"/>
      <c r="J8" s="13"/>
      <c r="K8" s="13"/>
      <c r="L8" s="13">
        <v>180800</v>
      </c>
      <c r="M8" s="13">
        <v>180800</v>
      </c>
      <c r="N8" s="13"/>
      <c r="O8" s="13"/>
      <c r="P8" s="13"/>
      <c r="Q8" s="13"/>
    </row>
    <row r="9" spans="1:17" ht="21" customHeight="1">
      <c r="A9" s="54" t="s">
        <v>224</v>
      </c>
      <c r="B9" s="43" t="s">
        <v>304</v>
      </c>
      <c r="C9" s="43" t="s">
        <v>305</v>
      </c>
      <c r="D9" s="55" t="s">
        <v>306</v>
      </c>
      <c r="E9" s="56">
        <v>900</v>
      </c>
      <c r="F9" s="13">
        <v>522000</v>
      </c>
      <c r="G9" s="13">
        <v>522000</v>
      </c>
      <c r="H9" s="13">
        <v>522000</v>
      </c>
      <c r="I9" s="13"/>
      <c r="J9" s="13"/>
      <c r="K9" s="13"/>
      <c r="L9" s="13"/>
      <c r="M9" s="13"/>
      <c r="N9" s="13"/>
      <c r="O9" s="13"/>
      <c r="P9" s="13"/>
      <c r="Q9" s="13"/>
    </row>
    <row r="10" spans="1:17" ht="21" customHeight="1">
      <c r="A10" s="54" t="s">
        <v>169</v>
      </c>
      <c r="B10" s="43" t="s">
        <v>307</v>
      </c>
      <c r="C10" s="43" t="s">
        <v>308</v>
      </c>
      <c r="D10" s="55" t="s">
        <v>309</v>
      </c>
      <c r="E10" s="56">
        <v>1</v>
      </c>
      <c r="F10" s="13">
        <v>25000</v>
      </c>
      <c r="G10" s="13">
        <v>25000</v>
      </c>
      <c r="H10" s="13">
        <v>25000</v>
      </c>
      <c r="I10" s="13"/>
      <c r="J10" s="13"/>
      <c r="K10" s="13"/>
      <c r="L10" s="13"/>
      <c r="M10" s="13"/>
      <c r="N10" s="13"/>
      <c r="O10" s="13"/>
      <c r="P10" s="13"/>
      <c r="Q10" s="13"/>
    </row>
    <row r="11" spans="1:17" ht="21" customHeight="1">
      <c r="A11" s="54" t="s">
        <v>169</v>
      </c>
      <c r="B11" s="43" t="s">
        <v>310</v>
      </c>
      <c r="C11" s="43" t="s">
        <v>311</v>
      </c>
      <c r="D11" s="55" t="s">
        <v>309</v>
      </c>
      <c r="E11" s="56">
        <v>1</v>
      </c>
      <c r="F11" s="13">
        <v>28000</v>
      </c>
      <c r="G11" s="13">
        <v>28000</v>
      </c>
      <c r="H11" s="13">
        <v>28000</v>
      </c>
      <c r="I11" s="13"/>
      <c r="J11" s="13"/>
      <c r="K11" s="13"/>
      <c r="L11" s="13"/>
      <c r="M11" s="13"/>
      <c r="N11" s="13"/>
      <c r="O11" s="13"/>
      <c r="P11" s="13"/>
      <c r="Q11" s="13"/>
    </row>
    <row r="12" spans="1:17" ht="21" customHeight="1">
      <c r="A12" s="54" t="s">
        <v>169</v>
      </c>
      <c r="B12" s="43" t="s">
        <v>312</v>
      </c>
      <c r="C12" s="43" t="s">
        <v>313</v>
      </c>
      <c r="D12" s="55" t="s">
        <v>309</v>
      </c>
      <c r="E12" s="56">
        <v>1</v>
      </c>
      <c r="F12" s="13">
        <v>9500</v>
      </c>
      <c r="G12" s="13">
        <v>9500</v>
      </c>
      <c r="H12" s="13">
        <v>9500</v>
      </c>
      <c r="I12" s="13"/>
      <c r="J12" s="13"/>
      <c r="K12" s="13"/>
      <c r="L12" s="13"/>
      <c r="M12" s="13"/>
      <c r="N12" s="13"/>
      <c r="O12" s="13"/>
      <c r="P12" s="13"/>
      <c r="Q12" s="13"/>
    </row>
    <row r="13" spans="1:17" ht="21" customHeight="1">
      <c r="A13" s="54" t="s">
        <v>178</v>
      </c>
      <c r="B13" s="43" t="s">
        <v>314</v>
      </c>
      <c r="C13" s="43" t="s">
        <v>315</v>
      </c>
      <c r="D13" s="55" t="s">
        <v>316</v>
      </c>
      <c r="E13" s="56">
        <v>200</v>
      </c>
      <c r="F13" s="13">
        <v>10000</v>
      </c>
      <c r="G13" s="13">
        <v>10000</v>
      </c>
      <c r="H13" s="13"/>
      <c r="I13" s="13"/>
      <c r="J13" s="13"/>
      <c r="K13" s="13"/>
      <c r="L13" s="13">
        <v>10000</v>
      </c>
      <c r="M13" s="13">
        <v>10000</v>
      </c>
      <c r="N13" s="13"/>
      <c r="O13" s="13"/>
      <c r="P13" s="13"/>
      <c r="Q13" s="13"/>
    </row>
    <row r="14" spans="1:17" ht="21" customHeight="1">
      <c r="A14" s="54" t="s">
        <v>178</v>
      </c>
      <c r="B14" s="43" t="s">
        <v>317</v>
      </c>
      <c r="C14" s="43" t="s">
        <v>318</v>
      </c>
      <c r="D14" s="55" t="s">
        <v>309</v>
      </c>
      <c r="E14" s="56">
        <v>1</v>
      </c>
      <c r="F14" s="13">
        <v>100800</v>
      </c>
      <c r="G14" s="13">
        <v>100800</v>
      </c>
      <c r="H14" s="13"/>
      <c r="I14" s="13"/>
      <c r="J14" s="13"/>
      <c r="K14" s="13"/>
      <c r="L14" s="13">
        <v>100800</v>
      </c>
      <c r="M14" s="13">
        <v>100800</v>
      </c>
      <c r="N14" s="13"/>
      <c r="O14" s="13"/>
      <c r="P14" s="13"/>
      <c r="Q14" s="13"/>
    </row>
    <row r="15" spans="1:17" ht="21" customHeight="1">
      <c r="A15" s="54" t="s">
        <v>178</v>
      </c>
      <c r="B15" s="43" t="s">
        <v>319</v>
      </c>
      <c r="C15" s="43" t="s">
        <v>318</v>
      </c>
      <c r="D15" s="55" t="s">
        <v>309</v>
      </c>
      <c r="E15" s="56">
        <v>1</v>
      </c>
      <c r="F15" s="13">
        <v>70000</v>
      </c>
      <c r="G15" s="13">
        <v>70000</v>
      </c>
      <c r="H15" s="13"/>
      <c r="I15" s="13"/>
      <c r="J15" s="13"/>
      <c r="K15" s="13"/>
      <c r="L15" s="13">
        <v>70000</v>
      </c>
      <c r="M15" s="13">
        <v>70000</v>
      </c>
      <c r="N15" s="13"/>
      <c r="O15" s="13"/>
      <c r="P15" s="13"/>
      <c r="Q15" s="13"/>
    </row>
    <row r="16" spans="1:17" ht="21" customHeight="1">
      <c r="A16" s="181" t="s">
        <v>97</v>
      </c>
      <c r="B16" s="182"/>
      <c r="C16" s="182"/>
      <c r="D16" s="182"/>
      <c r="E16" s="183"/>
      <c r="F16" s="13">
        <v>765300</v>
      </c>
      <c r="G16" s="13">
        <v>765300</v>
      </c>
      <c r="H16" s="13">
        <v>584500</v>
      </c>
      <c r="I16" s="13"/>
      <c r="J16" s="13"/>
      <c r="K16" s="13"/>
      <c r="L16" s="13">
        <v>180800</v>
      </c>
      <c r="M16" s="13">
        <v>180800</v>
      </c>
      <c r="N16" s="13"/>
      <c r="O16" s="13"/>
      <c r="P16" s="13"/>
      <c r="Q16" s="1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honeticPr fontId="21"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sheetPr>
  <dimension ref="A1:N11"/>
  <sheetViews>
    <sheetView showZeros="0" workbookViewId="0">
      <selection activeCell="A15" sqref="A15"/>
    </sheetView>
  </sheetViews>
  <sheetFormatPr defaultColWidth="9.109375" defaultRowHeight="14.25" customHeight="1"/>
  <cols>
    <col min="1" max="1" width="31.44140625" customWidth="1"/>
    <col min="2" max="2" width="21.6640625" customWidth="1"/>
    <col min="3" max="3" width="26.6640625" customWidth="1"/>
    <col min="4" max="14" width="16.5546875" customWidth="1"/>
  </cols>
  <sheetData>
    <row r="1" spans="1:14" ht="13.5" customHeight="1">
      <c r="A1" s="35"/>
      <c r="B1" s="35"/>
      <c r="C1" s="35"/>
      <c r="D1" s="35"/>
      <c r="E1" s="35"/>
      <c r="F1" s="35"/>
      <c r="G1" s="35"/>
      <c r="H1" s="39"/>
      <c r="I1" s="35"/>
      <c r="J1" s="35"/>
      <c r="K1" s="35"/>
      <c r="L1" s="31"/>
      <c r="M1" s="45"/>
      <c r="N1" s="46" t="s">
        <v>320</v>
      </c>
    </row>
    <row r="2" spans="1:14" ht="27.75" customHeight="1">
      <c r="A2" s="174" t="s">
        <v>321</v>
      </c>
      <c r="B2" s="188"/>
      <c r="C2" s="188"/>
      <c r="D2" s="188"/>
      <c r="E2" s="188"/>
      <c r="F2" s="188"/>
      <c r="G2" s="188"/>
      <c r="H2" s="189"/>
      <c r="I2" s="188"/>
      <c r="J2" s="188"/>
      <c r="K2" s="188"/>
      <c r="L2" s="115"/>
      <c r="M2" s="189"/>
      <c r="N2" s="188"/>
    </row>
    <row r="3" spans="1:14" ht="18.75" customHeight="1">
      <c r="A3" s="190" t="str">
        <f>"单位名称："&amp;"云南省人口和计划生育科学技术研究所"</f>
        <v>单位名称：云南省人口和计划生育科学技术研究所</v>
      </c>
      <c r="B3" s="135"/>
      <c r="C3" s="135"/>
      <c r="D3" s="33"/>
      <c r="E3" s="33"/>
      <c r="F3" s="33"/>
      <c r="G3" s="33"/>
      <c r="H3" s="39"/>
      <c r="I3" s="35"/>
      <c r="J3" s="35"/>
      <c r="K3" s="35"/>
      <c r="L3" s="38"/>
      <c r="M3" s="47"/>
      <c r="N3" s="48" t="s">
        <v>122</v>
      </c>
    </row>
    <row r="4" spans="1:14" ht="15.75" customHeight="1">
      <c r="A4" s="141" t="s">
        <v>294</v>
      </c>
      <c r="B4" s="184" t="s">
        <v>322</v>
      </c>
      <c r="C4" s="184" t="s">
        <v>323</v>
      </c>
      <c r="D4" s="137" t="s">
        <v>138</v>
      </c>
      <c r="E4" s="137"/>
      <c r="F4" s="137"/>
      <c r="G4" s="137"/>
      <c r="H4" s="175"/>
      <c r="I4" s="137"/>
      <c r="J4" s="137"/>
      <c r="K4" s="137"/>
      <c r="L4" s="176"/>
      <c r="M4" s="175"/>
      <c r="N4" s="138"/>
    </row>
    <row r="5" spans="1:14" ht="17.25" customHeight="1">
      <c r="A5" s="168"/>
      <c r="B5" s="185"/>
      <c r="C5" s="185"/>
      <c r="D5" s="185" t="s">
        <v>31</v>
      </c>
      <c r="E5" s="185" t="s">
        <v>34</v>
      </c>
      <c r="F5" s="185" t="s">
        <v>300</v>
      </c>
      <c r="G5" s="185" t="s">
        <v>301</v>
      </c>
      <c r="H5" s="186" t="s">
        <v>302</v>
      </c>
      <c r="I5" s="177" t="s">
        <v>303</v>
      </c>
      <c r="J5" s="177"/>
      <c r="K5" s="177"/>
      <c r="L5" s="178"/>
      <c r="M5" s="179"/>
      <c r="N5" s="180"/>
    </row>
    <row r="6" spans="1:14" ht="54" customHeight="1">
      <c r="A6" s="146"/>
      <c r="B6" s="180"/>
      <c r="C6" s="180"/>
      <c r="D6" s="180"/>
      <c r="E6" s="180"/>
      <c r="F6" s="180"/>
      <c r="G6" s="180"/>
      <c r="H6" s="187"/>
      <c r="I6" s="40" t="s">
        <v>33</v>
      </c>
      <c r="J6" s="40" t="s">
        <v>44</v>
      </c>
      <c r="K6" s="40" t="s">
        <v>145</v>
      </c>
      <c r="L6" s="49" t="s">
        <v>40</v>
      </c>
      <c r="M6" s="41" t="s">
        <v>41</v>
      </c>
      <c r="N6" s="40" t="s">
        <v>42</v>
      </c>
    </row>
    <row r="7" spans="1:14" ht="15" customHeight="1">
      <c r="A7" s="8">
        <v>1</v>
      </c>
      <c r="B7" s="40">
        <v>2</v>
      </c>
      <c r="C7" s="40">
        <v>3</v>
      </c>
      <c r="D7" s="41">
        <v>4</v>
      </c>
      <c r="E7" s="41">
        <v>5</v>
      </c>
      <c r="F7" s="41">
        <v>6</v>
      </c>
      <c r="G7" s="41">
        <v>7</v>
      </c>
      <c r="H7" s="41">
        <v>8</v>
      </c>
      <c r="I7" s="41">
        <v>9</v>
      </c>
      <c r="J7" s="41">
        <v>10</v>
      </c>
      <c r="K7" s="41">
        <v>11</v>
      </c>
      <c r="L7" s="41">
        <v>12</v>
      </c>
      <c r="M7" s="41">
        <v>13</v>
      </c>
      <c r="N7" s="41">
        <v>14</v>
      </c>
    </row>
    <row r="8" spans="1:14" ht="21" customHeight="1">
      <c r="A8" s="42"/>
      <c r="B8" s="43"/>
      <c r="C8" s="43"/>
      <c r="D8" s="44"/>
      <c r="E8" s="44"/>
      <c r="F8" s="44"/>
      <c r="G8" s="44"/>
      <c r="H8" s="44"/>
      <c r="I8" s="44"/>
      <c r="J8" s="44"/>
      <c r="K8" s="44"/>
      <c r="L8" s="50"/>
      <c r="M8" s="44"/>
      <c r="N8" s="44"/>
    </row>
    <row r="9" spans="1:14" ht="21" customHeight="1">
      <c r="A9" s="42"/>
      <c r="B9" s="43"/>
      <c r="C9" s="43"/>
      <c r="D9" s="44"/>
      <c r="E9" s="44"/>
      <c r="F9" s="44"/>
      <c r="G9" s="44"/>
      <c r="H9" s="44"/>
      <c r="I9" s="44"/>
      <c r="J9" s="44"/>
      <c r="K9" s="44"/>
      <c r="L9" s="50"/>
      <c r="M9" s="44"/>
      <c r="N9" s="44"/>
    </row>
    <row r="10" spans="1:14" ht="21" customHeight="1">
      <c r="A10" s="181" t="s">
        <v>97</v>
      </c>
      <c r="B10" s="182"/>
      <c r="C10" s="191"/>
      <c r="D10" s="44"/>
      <c r="E10" s="44"/>
      <c r="F10" s="44"/>
      <c r="G10" s="44"/>
      <c r="H10" s="44"/>
      <c r="I10" s="44"/>
      <c r="J10" s="44"/>
      <c r="K10" s="44"/>
      <c r="L10" s="50"/>
      <c r="M10" s="44"/>
      <c r="N10" s="44"/>
    </row>
    <row r="11" spans="1:14" ht="14.25" customHeight="1">
      <c r="A11" s="102" t="s">
        <v>388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honeticPr fontId="21"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sheetPr>
  <dimension ref="A1:W9"/>
  <sheetViews>
    <sheetView showZeros="0" workbookViewId="0">
      <selection activeCell="B14" sqref="B14"/>
    </sheetView>
  </sheetViews>
  <sheetFormatPr defaultColWidth="9.109375" defaultRowHeight="14.25" customHeight="1"/>
  <cols>
    <col min="1" max="1" width="42" customWidth="1"/>
    <col min="2" max="15" width="17.21875" customWidth="1"/>
    <col min="16" max="23" width="17" customWidth="1"/>
  </cols>
  <sheetData>
    <row r="1" spans="1:23" ht="13.5" customHeight="1">
      <c r="D1" s="32"/>
      <c r="W1" s="31" t="s">
        <v>324</v>
      </c>
    </row>
    <row r="2" spans="1:23" ht="27.75" customHeight="1">
      <c r="A2" s="174" t="s">
        <v>325</v>
      </c>
      <c r="B2" s="114"/>
      <c r="C2" s="114"/>
      <c r="D2" s="114"/>
      <c r="E2" s="114"/>
      <c r="F2" s="114"/>
      <c r="G2" s="114"/>
      <c r="H2" s="114"/>
      <c r="I2" s="114"/>
      <c r="J2" s="114"/>
      <c r="K2" s="114"/>
      <c r="L2" s="114"/>
      <c r="M2" s="114"/>
      <c r="N2" s="114"/>
      <c r="O2" s="114"/>
      <c r="P2" s="114"/>
      <c r="Q2" s="114"/>
      <c r="R2" s="114"/>
      <c r="S2" s="114"/>
      <c r="T2" s="114"/>
      <c r="U2" s="114"/>
      <c r="V2" s="114"/>
      <c r="W2" s="114"/>
    </row>
    <row r="3" spans="1:23" ht="18" customHeight="1">
      <c r="A3" s="190" t="str">
        <f>"单位名称："&amp;"云南省人口和计划生育科学技术研究所"</f>
        <v>单位名称：云南省人口和计划生育科学技术研究所</v>
      </c>
      <c r="B3" s="135"/>
      <c r="C3" s="135"/>
      <c r="D3" s="192"/>
      <c r="E3" s="157"/>
      <c r="F3" s="157"/>
      <c r="G3" s="157"/>
      <c r="H3" s="157"/>
      <c r="I3" s="157"/>
      <c r="W3" s="38" t="s">
        <v>122</v>
      </c>
    </row>
    <row r="4" spans="1:23" ht="19.5" customHeight="1">
      <c r="A4" s="109" t="s">
        <v>326</v>
      </c>
      <c r="B4" s="107" t="s">
        <v>138</v>
      </c>
      <c r="C4" s="150"/>
      <c r="D4" s="150"/>
      <c r="E4" s="107" t="s">
        <v>327</v>
      </c>
      <c r="F4" s="150"/>
      <c r="G4" s="150"/>
      <c r="H4" s="150"/>
      <c r="I4" s="150"/>
      <c r="J4" s="150"/>
      <c r="K4" s="150"/>
      <c r="L4" s="150"/>
      <c r="M4" s="150"/>
      <c r="N4" s="150"/>
      <c r="O4" s="150"/>
      <c r="P4" s="150"/>
      <c r="Q4" s="150"/>
      <c r="R4" s="150"/>
      <c r="S4" s="150"/>
      <c r="T4" s="150"/>
      <c r="U4" s="150"/>
      <c r="V4" s="150"/>
      <c r="W4" s="150"/>
    </row>
    <row r="5" spans="1:23" ht="40.5" customHeight="1">
      <c r="A5" s="110"/>
      <c r="B5" s="14" t="s">
        <v>31</v>
      </c>
      <c r="C5" s="5" t="s">
        <v>34</v>
      </c>
      <c r="D5" s="36" t="s">
        <v>328</v>
      </c>
      <c r="E5" s="37" t="s">
        <v>329</v>
      </c>
      <c r="F5" s="37" t="s">
        <v>330</v>
      </c>
      <c r="G5" s="37" t="s">
        <v>331</v>
      </c>
      <c r="H5" s="37" t="s">
        <v>332</v>
      </c>
      <c r="I5" s="37" t="s">
        <v>333</v>
      </c>
      <c r="J5" s="37" t="s">
        <v>334</v>
      </c>
      <c r="K5" s="37" t="s">
        <v>335</v>
      </c>
      <c r="L5" s="37" t="s">
        <v>336</v>
      </c>
      <c r="M5" s="37" t="s">
        <v>337</v>
      </c>
      <c r="N5" s="37" t="s">
        <v>338</v>
      </c>
      <c r="O5" s="37" t="s">
        <v>339</v>
      </c>
      <c r="P5" s="37" t="s">
        <v>340</v>
      </c>
      <c r="Q5" s="37" t="s">
        <v>341</v>
      </c>
      <c r="R5" s="37" t="s">
        <v>342</v>
      </c>
      <c r="S5" s="37" t="s">
        <v>343</v>
      </c>
      <c r="T5" s="37" t="s">
        <v>344</v>
      </c>
      <c r="U5" s="37" t="s">
        <v>345</v>
      </c>
      <c r="V5" s="37" t="s">
        <v>346</v>
      </c>
      <c r="W5" s="37" t="s">
        <v>347</v>
      </c>
    </row>
    <row r="6" spans="1:23" ht="19.5" customHeight="1">
      <c r="A6" s="37">
        <v>1</v>
      </c>
      <c r="B6" s="37">
        <v>2</v>
      </c>
      <c r="C6" s="37">
        <v>3</v>
      </c>
      <c r="D6" s="6">
        <v>4</v>
      </c>
      <c r="E6" s="37">
        <v>5</v>
      </c>
      <c r="F6" s="37">
        <v>6</v>
      </c>
      <c r="G6" s="37">
        <v>7</v>
      </c>
      <c r="H6" s="6">
        <v>8</v>
      </c>
      <c r="I6" s="37">
        <v>9</v>
      </c>
      <c r="J6" s="37">
        <v>10</v>
      </c>
      <c r="K6" s="37">
        <v>11</v>
      </c>
      <c r="L6" s="6">
        <v>12</v>
      </c>
      <c r="M6" s="37">
        <v>13</v>
      </c>
      <c r="N6" s="37">
        <v>14</v>
      </c>
      <c r="O6" s="37">
        <v>15</v>
      </c>
      <c r="P6" s="6">
        <v>16</v>
      </c>
      <c r="Q6" s="37">
        <v>17</v>
      </c>
      <c r="R6" s="37">
        <v>18</v>
      </c>
      <c r="S6" s="37">
        <v>19</v>
      </c>
      <c r="T6" s="6">
        <v>20</v>
      </c>
      <c r="U6" s="6">
        <v>21</v>
      </c>
      <c r="V6" s="6">
        <v>22</v>
      </c>
      <c r="W6" s="37">
        <v>23</v>
      </c>
    </row>
    <row r="7" spans="1:23" ht="28.35" customHeight="1">
      <c r="A7" s="15"/>
      <c r="B7" s="13"/>
      <c r="C7" s="13"/>
      <c r="D7" s="13"/>
      <c r="E7" s="13"/>
      <c r="F7" s="13"/>
      <c r="G7" s="13"/>
      <c r="H7" s="13"/>
      <c r="I7" s="13"/>
      <c r="J7" s="13"/>
      <c r="K7" s="13"/>
      <c r="L7" s="13"/>
      <c r="M7" s="13"/>
      <c r="N7" s="13"/>
      <c r="O7" s="13"/>
      <c r="P7" s="13"/>
      <c r="Q7" s="13"/>
      <c r="R7" s="13"/>
      <c r="S7" s="13"/>
      <c r="T7" s="13"/>
      <c r="U7" s="13"/>
      <c r="V7" s="13"/>
      <c r="W7" s="13"/>
    </row>
    <row r="8" spans="1:23" ht="29.85" customHeight="1">
      <c r="A8" s="15"/>
      <c r="B8" s="13"/>
      <c r="C8" s="13"/>
      <c r="D8" s="13"/>
      <c r="E8" s="13"/>
      <c r="F8" s="13"/>
      <c r="G8" s="13"/>
      <c r="H8" s="13"/>
      <c r="I8" s="13"/>
      <c r="J8" s="13"/>
      <c r="K8" s="13"/>
      <c r="L8" s="13"/>
      <c r="M8" s="13"/>
      <c r="N8" s="13"/>
      <c r="O8" s="13"/>
      <c r="P8" s="13"/>
      <c r="Q8" s="13"/>
      <c r="R8" s="13"/>
      <c r="S8" s="13"/>
      <c r="T8" s="13"/>
      <c r="U8" s="13"/>
      <c r="V8" s="13"/>
      <c r="W8" s="13"/>
    </row>
    <row r="9" spans="1:23" ht="14.25" customHeight="1">
      <c r="A9" s="102" t="s">
        <v>389</v>
      </c>
    </row>
  </sheetData>
  <mergeCells count="5">
    <mergeCell ref="A2:W2"/>
    <mergeCell ref="A3:I3"/>
    <mergeCell ref="B4:D4"/>
    <mergeCell ref="E4:W4"/>
    <mergeCell ref="A4:A5"/>
  </mergeCells>
  <phoneticPr fontId="2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sheetPr>
  <dimension ref="A1:J8"/>
  <sheetViews>
    <sheetView showZeros="0" workbookViewId="0">
      <selection activeCell="B13" sqref="B13"/>
    </sheetView>
  </sheetViews>
  <sheetFormatPr defaultColWidth="9.109375" defaultRowHeight="12" customHeight="1"/>
  <cols>
    <col min="1" max="1" width="34.21875" customWidth="1"/>
    <col min="2" max="2" width="29" customWidth="1"/>
    <col min="3" max="3" width="16.33203125" customWidth="1"/>
    <col min="4" max="4" width="15.5546875" customWidth="1"/>
    <col min="5" max="5" width="23.5546875" customWidth="1"/>
    <col min="6" max="6" width="11.21875" customWidth="1"/>
    <col min="7" max="7" width="14.88671875" customWidth="1"/>
    <col min="8" max="8" width="10.88671875" customWidth="1"/>
    <col min="9" max="9" width="13.44140625" customWidth="1"/>
    <col min="10" max="10" width="32" customWidth="1"/>
  </cols>
  <sheetData>
    <row r="1" spans="1:10" ht="12" customHeight="1">
      <c r="J1" s="31" t="s">
        <v>348</v>
      </c>
    </row>
    <row r="2" spans="1:10" ht="28.5" customHeight="1">
      <c r="A2" s="103" t="s">
        <v>349</v>
      </c>
      <c r="B2" s="114"/>
      <c r="C2" s="114"/>
      <c r="D2" s="114"/>
      <c r="E2" s="114"/>
      <c r="F2" s="115"/>
      <c r="G2" s="114"/>
      <c r="H2" s="115"/>
      <c r="I2" s="115"/>
      <c r="J2" s="114"/>
    </row>
    <row r="3" spans="1:10" ht="17.25" customHeight="1">
      <c r="A3" s="144" t="str">
        <f>"单位名称："&amp;"云南省人口和计划生育科学技术研究所"</f>
        <v>单位名称：云南省人口和计划生育科学技术研究所</v>
      </c>
      <c r="B3" s="112"/>
      <c r="C3" s="112"/>
      <c r="D3" s="112"/>
      <c r="E3" s="112"/>
      <c r="F3" s="112"/>
      <c r="G3" s="112"/>
      <c r="H3" s="112"/>
    </row>
    <row r="4" spans="1:10" ht="44.25" customHeight="1">
      <c r="A4" s="24" t="s">
        <v>231</v>
      </c>
      <c r="B4" s="24" t="s">
        <v>232</v>
      </c>
      <c r="C4" s="24" t="s">
        <v>233</v>
      </c>
      <c r="D4" s="24" t="s">
        <v>234</v>
      </c>
      <c r="E4" s="24" t="s">
        <v>235</v>
      </c>
      <c r="F4" s="25" t="s">
        <v>236</v>
      </c>
      <c r="G4" s="24" t="s">
        <v>237</v>
      </c>
      <c r="H4" s="25" t="s">
        <v>238</v>
      </c>
      <c r="I4" s="25" t="s">
        <v>239</v>
      </c>
      <c r="J4" s="24" t="s">
        <v>240</v>
      </c>
    </row>
    <row r="5" spans="1:10" ht="14.25" customHeight="1">
      <c r="A5" s="24">
        <v>1</v>
      </c>
      <c r="B5" s="24">
        <v>2</v>
      </c>
      <c r="C5" s="24">
        <v>3</v>
      </c>
      <c r="D5" s="24">
        <v>4</v>
      </c>
      <c r="E5" s="24">
        <v>5</v>
      </c>
      <c r="F5" s="25">
        <v>6</v>
      </c>
      <c r="G5" s="24">
        <v>7</v>
      </c>
      <c r="H5" s="25">
        <v>8</v>
      </c>
      <c r="I5" s="25">
        <v>9</v>
      </c>
      <c r="J5" s="24">
        <v>10</v>
      </c>
    </row>
    <row r="6" spans="1:10" ht="42" customHeight="1">
      <c r="A6" s="26"/>
      <c r="B6" s="27"/>
      <c r="C6" s="27"/>
      <c r="D6" s="27"/>
      <c r="E6" s="28"/>
      <c r="F6" s="29"/>
      <c r="G6" s="28"/>
      <c r="H6" s="29"/>
      <c r="I6" s="29"/>
      <c r="J6" s="28"/>
    </row>
    <row r="7" spans="1:10" ht="42" customHeight="1">
      <c r="A7" s="26"/>
      <c r="B7" s="30"/>
      <c r="C7" s="30"/>
      <c r="D7" s="30"/>
      <c r="E7" s="26"/>
      <c r="F7" s="30"/>
      <c r="G7" s="26"/>
      <c r="H7" s="30"/>
      <c r="I7" s="30"/>
      <c r="J7" s="26"/>
    </row>
    <row r="8" spans="1:10" ht="12" customHeight="1">
      <c r="A8" s="102" t="s">
        <v>390</v>
      </c>
    </row>
  </sheetData>
  <mergeCells count="2">
    <mergeCell ref="A2:J2"/>
    <mergeCell ref="A3:H3"/>
  </mergeCells>
  <phoneticPr fontId="21"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sheetPr>
  <dimension ref="A1:H12"/>
  <sheetViews>
    <sheetView showZeros="0" workbookViewId="0"/>
  </sheetViews>
  <sheetFormatPr defaultColWidth="8.88671875" defaultRowHeight="15" customHeight="1"/>
  <cols>
    <col min="1" max="1" width="36" customWidth="1"/>
    <col min="2" max="2" width="19.77734375" customWidth="1"/>
    <col min="3" max="3" width="33.33203125" customWidth="1"/>
    <col min="4" max="4" width="34.77734375" customWidth="1"/>
    <col min="5" max="5" width="14.44140625" customWidth="1"/>
    <col min="6" max="6" width="17.21875" customWidth="1"/>
    <col min="7" max="7" width="17.33203125" customWidth="1"/>
    <col min="8" max="8" width="28.33203125" customWidth="1"/>
  </cols>
  <sheetData>
    <row r="1" spans="1:8" ht="18.75" customHeight="1">
      <c r="A1" s="17"/>
      <c r="B1" s="17"/>
      <c r="C1" s="17"/>
      <c r="D1" s="17"/>
      <c r="E1" s="17"/>
      <c r="F1" s="17"/>
      <c r="G1" s="17"/>
      <c r="H1" s="18" t="s">
        <v>350</v>
      </c>
    </row>
    <row r="2" spans="1:8" ht="30.6" customHeight="1">
      <c r="A2" s="193" t="s">
        <v>351</v>
      </c>
      <c r="B2" s="193"/>
      <c r="C2" s="193"/>
      <c r="D2" s="193"/>
      <c r="E2" s="193"/>
      <c r="F2" s="193"/>
      <c r="G2" s="193"/>
      <c r="H2" s="193"/>
    </row>
    <row r="3" spans="1:8" ht="18.75" customHeight="1">
      <c r="A3" s="17" t="str">
        <f>"单位名称："&amp;"云南省人口和计划生育科学技术研究所"</f>
        <v>单位名称：云南省人口和计划生育科学技术研究所</v>
      </c>
      <c r="B3" s="17"/>
      <c r="C3" s="17"/>
      <c r="D3" s="17"/>
      <c r="E3" s="17"/>
      <c r="F3" s="17"/>
      <c r="G3" s="17"/>
      <c r="H3" s="17"/>
    </row>
    <row r="4" spans="1:8" ht="18.75" customHeight="1">
      <c r="A4" s="194" t="s">
        <v>131</v>
      </c>
      <c r="B4" s="194" t="s">
        <v>352</v>
      </c>
      <c r="C4" s="194" t="s">
        <v>353</v>
      </c>
      <c r="D4" s="194" t="s">
        <v>354</v>
      </c>
      <c r="E4" s="194" t="s">
        <v>355</v>
      </c>
      <c r="F4" s="194" t="s">
        <v>356</v>
      </c>
      <c r="G4" s="194"/>
      <c r="H4" s="194"/>
    </row>
    <row r="5" spans="1:8" ht="18.75" customHeight="1">
      <c r="A5" s="194"/>
      <c r="B5" s="194"/>
      <c r="C5" s="194"/>
      <c r="D5" s="194"/>
      <c r="E5" s="194"/>
      <c r="F5" s="19" t="s">
        <v>298</v>
      </c>
      <c r="G5" s="19" t="s">
        <v>357</v>
      </c>
      <c r="H5" s="19" t="s">
        <v>358</v>
      </c>
    </row>
    <row r="6" spans="1:8" ht="18.75" customHeight="1">
      <c r="A6" s="20" t="s">
        <v>114</v>
      </c>
      <c r="B6" s="20" t="s">
        <v>115</v>
      </c>
      <c r="C6" s="20" t="s">
        <v>116</v>
      </c>
      <c r="D6" s="20" t="s">
        <v>117</v>
      </c>
      <c r="E6" s="20" t="s">
        <v>118</v>
      </c>
      <c r="F6" s="20" t="s">
        <v>119</v>
      </c>
      <c r="G6" s="20" t="s">
        <v>359</v>
      </c>
      <c r="H6" s="20" t="s">
        <v>360</v>
      </c>
    </row>
    <row r="7" spans="1:8" ht="29.85" customHeight="1">
      <c r="A7" s="21" t="s">
        <v>46</v>
      </c>
      <c r="B7" s="21" t="s">
        <v>361</v>
      </c>
      <c r="C7" s="21" t="s">
        <v>362</v>
      </c>
      <c r="D7" s="21" t="s">
        <v>363</v>
      </c>
      <c r="E7" s="19" t="s">
        <v>364</v>
      </c>
      <c r="F7" s="22">
        <v>4</v>
      </c>
      <c r="G7" s="23">
        <v>2000</v>
      </c>
      <c r="H7" s="23">
        <v>8000</v>
      </c>
    </row>
    <row r="8" spans="1:8" ht="29.85" customHeight="1">
      <c r="A8" s="21" t="s">
        <v>46</v>
      </c>
      <c r="B8" s="21" t="s">
        <v>361</v>
      </c>
      <c r="C8" s="21" t="s">
        <v>365</v>
      </c>
      <c r="D8" s="21" t="s">
        <v>366</v>
      </c>
      <c r="E8" s="19" t="s">
        <v>364</v>
      </c>
      <c r="F8" s="22">
        <v>2</v>
      </c>
      <c r="G8" s="23">
        <v>3000</v>
      </c>
      <c r="H8" s="23">
        <v>6000</v>
      </c>
    </row>
    <row r="9" spans="1:8" ht="29.85" customHeight="1">
      <c r="A9" s="21" t="s">
        <v>46</v>
      </c>
      <c r="B9" s="21" t="s">
        <v>361</v>
      </c>
      <c r="C9" s="21" t="s">
        <v>367</v>
      </c>
      <c r="D9" s="21" t="s">
        <v>368</v>
      </c>
      <c r="E9" s="19" t="s">
        <v>364</v>
      </c>
      <c r="F9" s="22">
        <v>1</v>
      </c>
      <c r="G9" s="23">
        <v>170000</v>
      </c>
      <c r="H9" s="23">
        <v>170000</v>
      </c>
    </row>
    <row r="10" spans="1:8" ht="29.85" customHeight="1">
      <c r="A10" s="21" t="s">
        <v>46</v>
      </c>
      <c r="B10" s="21" t="s">
        <v>361</v>
      </c>
      <c r="C10" s="21" t="s">
        <v>369</v>
      </c>
      <c r="D10" s="21" t="s">
        <v>370</v>
      </c>
      <c r="E10" s="19" t="s">
        <v>364</v>
      </c>
      <c r="F10" s="22">
        <v>1</v>
      </c>
      <c r="G10" s="23">
        <v>150000</v>
      </c>
      <c r="H10" s="23">
        <v>150000</v>
      </c>
    </row>
    <row r="11" spans="1:8" ht="29.85" customHeight="1">
      <c r="A11" s="21" t="s">
        <v>46</v>
      </c>
      <c r="B11" s="21" t="s">
        <v>361</v>
      </c>
      <c r="C11" s="21" t="s">
        <v>369</v>
      </c>
      <c r="D11" s="21" t="s">
        <v>371</v>
      </c>
      <c r="E11" s="19" t="s">
        <v>364</v>
      </c>
      <c r="F11" s="22">
        <v>1</v>
      </c>
      <c r="G11" s="23">
        <v>200000</v>
      </c>
      <c r="H11" s="23">
        <v>200000</v>
      </c>
    </row>
    <row r="12" spans="1:8" ht="20.100000000000001" customHeight="1">
      <c r="A12" s="194" t="s">
        <v>31</v>
      </c>
      <c r="B12" s="194"/>
      <c r="C12" s="194"/>
      <c r="D12" s="194"/>
      <c r="E12" s="194"/>
      <c r="F12" s="22">
        <v>9</v>
      </c>
      <c r="G12" s="23"/>
      <c r="H12" s="23">
        <v>534000</v>
      </c>
    </row>
  </sheetData>
  <mergeCells count="8">
    <mergeCell ref="A2:H2"/>
    <mergeCell ref="F4:H4"/>
    <mergeCell ref="A12:E12"/>
    <mergeCell ref="A4:A5"/>
    <mergeCell ref="B4:B5"/>
    <mergeCell ref="C4:C5"/>
    <mergeCell ref="D4:D5"/>
    <mergeCell ref="E4:E5"/>
  </mergeCells>
  <phoneticPr fontId="21"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sheetPr>
  <dimension ref="A1:K13"/>
  <sheetViews>
    <sheetView showZeros="0" workbookViewId="0">
      <selection activeCell="A14" sqref="A14"/>
    </sheetView>
  </sheetViews>
  <sheetFormatPr defaultColWidth="9.109375" defaultRowHeight="14.25" customHeight="1"/>
  <cols>
    <col min="1" max="1" width="16.33203125" customWidth="1"/>
    <col min="2" max="2" width="29" customWidth="1"/>
    <col min="3" max="3" width="23.88671875" customWidth="1"/>
    <col min="4" max="7" width="19.5546875" customWidth="1"/>
    <col min="8" max="8" width="15.44140625" customWidth="1"/>
    <col min="9" max="11" width="19.5546875" customWidth="1"/>
  </cols>
  <sheetData>
    <row r="1" spans="1:11" ht="13.5" customHeight="1">
      <c r="D1" s="1"/>
      <c r="E1" s="1"/>
      <c r="F1" s="1"/>
      <c r="G1" s="1"/>
      <c r="K1" s="2" t="s">
        <v>372</v>
      </c>
    </row>
    <row r="2" spans="1:11" ht="27.75" customHeight="1">
      <c r="A2" s="114" t="s">
        <v>373</v>
      </c>
      <c r="B2" s="114"/>
      <c r="C2" s="114"/>
      <c r="D2" s="114"/>
      <c r="E2" s="114"/>
      <c r="F2" s="114"/>
      <c r="G2" s="114"/>
      <c r="H2" s="114"/>
      <c r="I2" s="114"/>
      <c r="J2" s="114"/>
      <c r="K2" s="114"/>
    </row>
    <row r="3" spans="1:11" ht="13.5" customHeight="1">
      <c r="A3" s="144" t="str">
        <f>"单位名称："&amp;"云南省人口和计划生育科学技术研究所"</f>
        <v>单位名称：云南省人口和计划生育科学技术研究所</v>
      </c>
      <c r="B3" s="158"/>
      <c r="C3" s="158"/>
      <c r="D3" s="158"/>
      <c r="E3" s="158"/>
      <c r="F3" s="158"/>
      <c r="G3" s="158"/>
      <c r="H3" s="3"/>
      <c r="I3" s="3"/>
      <c r="J3" s="3"/>
      <c r="K3" s="4" t="s">
        <v>122</v>
      </c>
    </row>
    <row r="4" spans="1:11" ht="21.75" customHeight="1">
      <c r="A4" s="165" t="s">
        <v>215</v>
      </c>
      <c r="B4" s="165" t="s">
        <v>133</v>
      </c>
      <c r="C4" s="165" t="s">
        <v>216</v>
      </c>
      <c r="D4" s="141" t="s">
        <v>134</v>
      </c>
      <c r="E4" s="141" t="s">
        <v>135</v>
      </c>
      <c r="F4" s="141" t="s">
        <v>136</v>
      </c>
      <c r="G4" s="141" t="s">
        <v>137</v>
      </c>
      <c r="H4" s="109" t="s">
        <v>31</v>
      </c>
      <c r="I4" s="107" t="s">
        <v>374</v>
      </c>
      <c r="J4" s="150"/>
      <c r="K4" s="108"/>
    </row>
    <row r="5" spans="1:11" ht="21.75" customHeight="1">
      <c r="A5" s="166"/>
      <c r="B5" s="166"/>
      <c r="C5" s="166"/>
      <c r="D5" s="168"/>
      <c r="E5" s="168"/>
      <c r="F5" s="168"/>
      <c r="G5" s="168"/>
      <c r="H5" s="195"/>
      <c r="I5" s="141" t="s">
        <v>34</v>
      </c>
      <c r="J5" s="141" t="s">
        <v>35</v>
      </c>
      <c r="K5" s="141" t="s">
        <v>36</v>
      </c>
    </row>
    <row r="6" spans="1:11" ht="40.5" customHeight="1">
      <c r="A6" s="167"/>
      <c r="B6" s="167"/>
      <c r="C6" s="167"/>
      <c r="D6" s="146"/>
      <c r="E6" s="146"/>
      <c r="F6" s="146"/>
      <c r="G6" s="146"/>
      <c r="H6" s="110"/>
      <c r="I6" s="146" t="s">
        <v>33</v>
      </c>
      <c r="J6" s="146"/>
      <c r="K6" s="146"/>
    </row>
    <row r="7" spans="1:11" ht="15" customHeight="1">
      <c r="A7" s="10">
        <v>1</v>
      </c>
      <c r="B7" s="10">
        <v>2</v>
      </c>
      <c r="C7" s="10">
        <v>3</v>
      </c>
      <c r="D7" s="10">
        <v>4</v>
      </c>
      <c r="E7" s="10">
        <v>5</v>
      </c>
      <c r="F7" s="10">
        <v>6</v>
      </c>
      <c r="G7" s="10">
        <v>7</v>
      </c>
      <c r="H7" s="10">
        <v>8</v>
      </c>
      <c r="I7" s="10">
        <v>9</v>
      </c>
      <c r="J7" s="16">
        <v>10</v>
      </c>
      <c r="K7" s="16">
        <v>11</v>
      </c>
    </row>
    <row r="8" spans="1:11" ht="30.6" customHeight="1">
      <c r="A8" s="15"/>
      <c r="B8" s="11" t="s">
        <v>375</v>
      </c>
      <c r="C8" s="15"/>
      <c r="D8" s="15"/>
      <c r="E8" s="15"/>
      <c r="F8" s="15"/>
      <c r="G8" s="15"/>
      <c r="H8" s="13">
        <v>250000</v>
      </c>
      <c r="I8" s="13">
        <v>250000</v>
      </c>
      <c r="J8" s="13"/>
      <c r="K8" s="13"/>
    </row>
    <row r="9" spans="1:11" ht="30.6" customHeight="1">
      <c r="A9" s="11" t="s">
        <v>225</v>
      </c>
      <c r="B9" s="11" t="s">
        <v>375</v>
      </c>
      <c r="C9" s="11" t="s">
        <v>46</v>
      </c>
      <c r="D9" s="11" t="s">
        <v>376</v>
      </c>
      <c r="E9" s="11" t="s">
        <v>377</v>
      </c>
      <c r="F9" s="11" t="s">
        <v>193</v>
      </c>
      <c r="G9" s="11" t="s">
        <v>194</v>
      </c>
      <c r="H9" s="13">
        <v>25000</v>
      </c>
      <c r="I9" s="13">
        <v>25000</v>
      </c>
      <c r="J9" s="13"/>
      <c r="K9" s="13"/>
    </row>
    <row r="10" spans="1:11" ht="30.6" customHeight="1">
      <c r="A10" s="11" t="s">
        <v>225</v>
      </c>
      <c r="B10" s="11" t="s">
        <v>375</v>
      </c>
      <c r="C10" s="11" t="s">
        <v>46</v>
      </c>
      <c r="D10" s="11" t="s">
        <v>376</v>
      </c>
      <c r="E10" s="11" t="s">
        <v>377</v>
      </c>
      <c r="F10" s="11" t="s">
        <v>195</v>
      </c>
      <c r="G10" s="11" t="s">
        <v>196</v>
      </c>
      <c r="H10" s="13">
        <v>32000</v>
      </c>
      <c r="I10" s="13">
        <v>32000</v>
      </c>
      <c r="J10" s="13"/>
      <c r="K10" s="13"/>
    </row>
    <row r="11" spans="1:11" ht="30.6" customHeight="1">
      <c r="A11" s="11" t="s">
        <v>225</v>
      </c>
      <c r="B11" s="11" t="s">
        <v>375</v>
      </c>
      <c r="C11" s="11" t="s">
        <v>46</v>
      </c>
      <c r="D11" s="11" t="s">
        <v>376</v>
      </c>
      <c r="E11" s="11" t="s">
        <v>377</v>
      </c>
      <c r="F11" s="11" t="s">
        <v>197</v>
      </c>
      <c r="G11" s="11" t="s">
        <v>198</v>
      </c>
      <c r="H11" s="13">
        <v>183000</v>
      </c>
      <c r="I11" s="13">
        <v>183000</v>
      </c>
      <c r="J11" s="13"/>
      <c r="K11" s="13"/>
    </row>
    <row r="12" spans="1:11" ht="30.6" customHeight="1">
      <c r="A12" s="11" t="s">
        <v>225</v>
      </c>
      <c r="B12" s="11" t="s">
        <v>375</v>
      </c>
      <c r="C12" s="11" t="s">
        <v>46</v>
      </c>
      <c r="D12" s="11" t="s">
        <v>376</v>
      </c>
      <c r="E12" s="11" t="s">
        <v>377</v>
      </c>
      <c r="F12" s="11" t="s">
        <v>207</v>
      </c>
      <c r="G12" s="11" t="s">
        <v>208</v>
      </c>
      <c r="H12" s="13">
        <v>10000</v>
      </c>
      <c r="I12" s="13">
        <v>10000</v>
      </c>
      <c r="J12" s="13"/>
      <c r="K12" s="13"/>
    </row>
    <row r="13" spans="1:11" ht="18.75" customHeight="1">
      <c r="A13" s="162" t="s">
        <v>97</v>
      </c>
      <c r="B13" s="163"/>
      <c r="C13" s="163"/>
      <c r="D13" s="163"/>
      <c r="E13" s="163"/>
      <c r="F13" s="163"/>
      <c r="G13" s="164"/>
      <c r="H13" s="13">
        <v>250000</v>
      </c>
      <c r="I13" s="13">
        <v>250000</v>
      </c>
      <c r="J13" s="13"/>
      <c r="K13" s="13"/>
    </row>
  </sheetData>
  <mergeCells count="15">
    <mergeCell ref="A2:K2"/>
    <mergeCell ref="A3:G3"/>
    <mergeCell ref="I4:K4"/>
    <mergeCell ref="A13:G13"/>
    <mergeCell ref="A4:A6"/>
    <mergeCell ref="B4:B6"/>
    <mergeCell ref="C4:C6"/>
    <mergeCell ref="D4:D6"/>
    <mergeCell ref="E4:E6"/>
    <mergeCell ref="F4:F6"/>
    <mergeCell ref="G4:G6"/>
    <mergeCell ref="H4:H6"/>
    <mergeCell ref="I5:I6"/>
    <mergeCell ref="J5:J6"/>
    <mergeCell ref="K5:K6"/>
  </mergeCells>
  <phoneticPr fontId="21"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sheetPr>
  <dimension ref="A1:G10"/>
  <sheetViews>
    <sheetView showZeros="0" workbookViewId="0"/>
  </sheetViews>
  <sheetFormatPr defaultColWidth="9.109375" defaultRowHeight="14.25" customHeight="1"/>
  <cols>
    <col min="1" max="1" width="37.77734375" customWidth="1"/>
    <col min="2" max="2" width="28" customWidth="1"/>
    <col min="3" max="3" width="37.5546875" customWidth="1"/>
    <col min="4" max="4" width="17" customWidth="1"/>
    <col min="5" max="7" width="27" customWidth="1"/>
  </cols>
  <sheetData>
    <row r="1" spans="1:7" ht="13.5" customHeight="1">
      <c r="D1" s="1"/>
      <c r="G1" s="2" t="s">
        <v>378</v>
      </c>
    </row>
    <row r="2" spans="1:7" ht="27.75" customHeight="1">
      <c r="A2" s="147" t="s">
        <v>379</v>
      </c>
      <c r="B2" s="147"/>
      <c r="C2" s="147"/>
      <c r="D2" s="147"/>
      <c r="E2" s="147"/>
      <c r="F2" s="147"/>
      <c r="G2" s="147"/>
    </row>
    <row r="3" spans="1:7" ht="13.5" customHeight="1">
      <c r="A3" s="144" t="str">
        <f>"单位名称："&amp;"云南省人口和计划生育科学技术研究所"</f>
        <v>单位名称：云南省人口和计划生育科学技术研究所</v>
      </c>
      <c r="B3" s="158"/>
      <c r="C3" s="158"/>
      <c r="D3" s="158"/>
      <c r="E3" s="3"/>
      <c r="F3" s="3"/>
      <c r="G3" s="4" t="s">
        <v>122</v>
      </c>
    </row>
    <row r="4" spans="1:7" ht="21.75" customHeight="1">
      <c r="A4" s="165" t="s">
        <v>216</v>
      </c>
      <c r="B4" s="165" t="s">
        <v>215</v>
      </c>
      <c r="C4" s="165" t="s">
        <v>133</v>
      </c>
      <c r="D4" s="141" t="s">
        <v>380</v>
      </c>
      <c r="E4" s="107" t="s">
        <v>34</v>
      </c>
      <c r="F4" s="150"/>
      <c r="G4" s="108"/>
    </row>
    <row r="5" spans="1:7" ht="21.75" customHeight="1">
      <c r="A5" s="166"/>
      <c r="B5" s="166"/>
      <c r="C5" s="166"/>
      <c r="D5" s="168"/>
      <c r="E5" s="109" t="s">
        <v>381</v>
      </c>
      <c r="F5" s="141" t="s">
        <v>382</v>
      </c>
      <c r="G5" s="141" t="s">
        <v>383</v>
      </c>
    </row>
    <row r="6" spans="1:7" ht="40.5" customHeight="1">
      <c r="A6" s="167"/>
      <c r="B6" s="167"/>
      <c r="C6" s="167"/>
      <c r="D6" s="146"/>
      <c r="E6" s="110"/>
      <c r="F6" s="146" t="s">
        <v>33</v>
      </c>
      <c r="G6" s="146"/>
    </row>
    <row r="7" spans="1:7" ht="15" customHeight="1">
      <c r="A7" s="10">
        <v>1</v>
      </c>
      <c r="B7" s="10">
        <v>2</v>
      </c>
      <c r="C7" s="10">
        <v>3</v>
      </c>
      <c r="D7" s="10">
        <v>4</v>
      </c>
      <c r="E7" s="10">
        <v>5</v>
      </c>
      <c r="F7" s="10">
        <v>6</v>
      </c>
      <c r="G7" s="10">
        <v>7</v>
      </c>
    </row>
    <row r="8" spans="1:7" ht="29.85" customHeight="1">
      <c r="A8" s="11" t="s">
        <v>46</v>
      </c>
      <c r="B8" s="12"/>
      <c r="C8" s="12"/>
      <c r="D8" s="11"/>
      <c r="E8" s="13">
        <v>1200000</v>
      </c>
      <c r="F8" s="13">
        <v>1200000</v>
      </c>
      <c r="G8" s="13">
        <v>1200000</v>
      </c>
    </row>
    <row r="9" spans="1:7" ht="29.85" customHeight="1">
      <c r="A9" s="11"/>
      <c r="B9" s="11" t="s">
        <v>384</v>
      </c>
      <c r="C9" s="11" t="s">
        <v>224</v>
      </c>
      <c r="D9" s="11" t="s">
        <v>385</v>
      </c>
      <c r="E9" s="13">
        <v>1200000</v>
      </c>
      <c r="F9" s="13">
        <v>1200000</v>
      </c>
      <c r="G9" s="13">
        <v>1200000</v>
      </c>
    </row>
    <row r="10" spans="1:7" ht="18.75" customHeight="1">
      <c r="A10" s="196" t="s">
        <v>31</v>
      </c>
      <c r="B10" s="197" t="s">
        <v>386</v>
      </c>
      <c r="C10" s="197"/>
      <c r="D10" s="198"/>
      <c r="E10" s="13">
        <v>1200000</v>
      </c>
      <c r="F10" s="13">
        <v>1200000</v>
      </c>
      <c r="G10" s="13">
        <v>1200000</v>
      </c>
    </row>
  </sheetData>
  <mergeCells count="11">
    <mergeCell ref="A2:G2"/>
    <mergeCell ref="A3:D3"/>
    <mergeCell ref="E4:G4"/>
    <mergeCell ref="A10:D10"/>
    <mergeCell ref="A4:A6"/>
    <mergeCell ref="B4:B6"/>
    <mergeCell ref="C4:C6"/>
    <mergeCell ref="D4:D6"/>
    <mergeCell ref="E5:E6"/>
    <mergeCell ref="F5:F6"/>
    <mergeCell ref="G5:G6"/>
  </mergeCells>
  <phoneticPr fontId="2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2025-02-11T00:58:02Z</dcterms:created>
  <dcterms:modified xsi:type="dcterms:W3CDTF">2025-02-13T02:12:43Z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54E5C99AD5BD4790827412862FAC241E</vt:lpwstr>
  </property>
  <property fmtid="{D5CDD505-2E9C-101B-9397-08002B2CF9AE}" pid="3" name="KSOProductBuildVer">
    <vt:lpwstr>2052-11.8.6.11829</vt:lpwstr>
  </property>
</Properties>
</file>